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Google Drive\Urban Planning\UP Manuscripts\3905 Boussauw\"/>
    </mc:Choice>
  </mc:AlternateContent>
  <xr:revisionPtr revIDLastSave="0" documentId="8_{D3511DA5-23A6-4567-AB56-ADF175C5527B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Data" sheetId="17" r:id="rId1"/>
  </sheet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251" i="17" l="1"/>
  <c r="X250" i="17"/>
  <c r="X249" i="17"/>
  <c r="X248" i="17"/>
  <c r="X247" i="17"/>
  <c r="X246" i="17"/>
  <c r="X245" i="17"/>
  <c r="X244" i="17"/>
  <c r="X243" i="17"/>
  <c r="X242" i="17"/>
  <c r="X241" i="17"/>
  <c r="X240" i="17"/>
  <c r="X239" i="17"/>
  <c r="X238" i="17"/>
  <c r="X237" i="17"/>
  <c r="X236" i="17"/>
  <c r="X235" i="17"/>
  <c r="X234" i="17"/>
  <c r="X233" i="17"/>
  <c r="X232" i="17"/>
  <c r="X231" i="17"/>
  <c r="X230" i="17"/>
  <c r="X229" i="17"/>
  <c r="X228" i="17"/>
  <c r="X227" i="17"/>
  <c r="X226" i="17"/>
  <c r="X225" i="17"/>
  <c r="X224" i="17"/>
  <c r="X223" i="17"/>
  <c r="X222" i="17"/>
  <c r="X221" i="17"/>
  <c r="X220" i="17"/>
  <c r="X219" i="17"/>
  <c r="X218" i="17"/>
  <c r="X217" i="17"/>
  <c r="X216" i="17"/>
  <c r="X215" i="17"/>
  <c r="X214" i="17"/>
  <c r="X213" i="17"/>
  <c r="X212" i="17"/>
  <c r="X211" i="17"/>
  <c r="X210" i="17"/>
  <c r="X209" i="17"/>
  <c r="X208" i="17"/>
  <c r="X207" i="17"/>
  <c r="X206" i="17"/>
  <c r="X205" i="17"/>
  <c r="X204" i="17"/>
  <c r="X203" i="17"/>
  <c r="X202" i="17"/>
  <c r="X201" i="17"/>
  <c r="X200" i="17"/>
  <c r="X199" i="17"/>
  <c r="X198" i="17"/>
  <c r="X197" i="17"/>
  <c r="X196" i="17"/>
  <c r="X195" i="17"/>
  <c r="X194" i="17"/>
  <c r="X193" i="17"/>
  <c r="X192" i="17"/>
  <c r="X191" i="17"/>
  <c r="X190" i="17"/>
  <c r="X189" i="17"/>
  <c r="X188" i="17"/>
  <c r="X187" i="17"/>
  <c r="X186" i="17"/>
  <c r="X185" i="17"/>
  <c r="X184" i="17"/>
  <c r="X183" i="17"/>
  <c r="X182" i="17"/>
  <c r="X181" i="17"/>
  <c r="X180" i="17"/>
  <c r="X179" i="17"/>
  <c r="X178" i="17"/>
  <c r="X177" i="17"/>
  <c r="X176" i="17"/>
  <c r="X175" i="17"/>
  <c r="X174" i="17"/>
  <c r="X173" i="17"/>
  <c r="X172" i="17"/>
  <c r="X171" i="17"/>
  <c r="X170" i="17"/>
  <c r="X169" i="17"/>
  <c r="X168" i="17"/>
  <c r="X167" i="17"/>
  <c r="X166" i="17"/>
  <c r="X165" i="17"/>
  <c r="X164" i="17"/>
  <c r="X163" i="17"/>
  <c r="X162" i="17"/>
  <c r="X161" i="17"/>
  <c r="X160" i="17"/>
  <c r="X159" i="17"/>
  <c r="X158" i="17"/>
  <c r="X157" i="17"/>
  <c r="X156" i="17"/>
  <c r="X155" i="17"/>
  <c r="X154" i="17"/>
  <c r="X153" i="17"/>
  <c r="X152" i="17"/>
  <c r="X151" i="17"/>
  <c r="X150" i="17"/>
  <c r="X149" i="17"/>
  <c r="X148" i="17"/>
  <c r="X147" i="17"/>
  <c r="X146" i="17"/>
  <c r="X145" i="17"/>
  <c r="X144" i="17"/>
  <c r="X143" i="17"/>
  <c r="X142" i="17"/>
  <c r="X141" i="17"/>
  <c r="X140" i="17"/>
  <c r="X139" i="17"/>
  <c r="X138" i="17"/>
  <c r="X137" i="17"/>
  <c r="X136" i="17"/>
  <c r="X135" i="17"/>
  <c r="X134" i="17"/>
  <c r="X133" i="17"/>
  <c r="X132" i="17"/>
  <c r="X131" i="17"/>
  <c r="X130" i="17"/>
  <c r="X129" i="17"/>
  <c r="X128" i="17"/>
  <c r="X127" i="17"/>
  <c r="X126" i="17"/>
  <c r="X125" i="17"/>
  <c r="X124" i="17"/>
  <c r="X123" i="17"/>
  <c r="X122" i="17"/>
  <c r="X121" i="17"/>
  <c r="X120" i="17"/>
  <c r="X119" i="17"/>
  <c r="X118" i="17"/>
  <c r="X117" i="17"/>
  <c r="X116" i="17"/>
  <c r="X115" i="17"/>
  <c r="X114" i="17"/>
  <c r="X113" i="17"/>
  <c r="X112" i="17"/>
  <c r="X111" i="17"/>
  <c r="X110" i="17"/>
  <c r="X109" i="17"/>
  <c r="X108" i="17"/>
  <c r="X107" i="17"/>
  <c r="X106" i="17"/>
  <c r="X105" i="17"/>
  <c r="X104" i="17"/>
  <c r="X103" i="17"/>
  <c r="X102" i="17"/>
  <c r="X101" i="17"/>
  <c r="X100" i="17"/>
  <c r="X99" i="17"/>
  <c r="X98" i="17"/>
  <c r="X97" i="17"/>
  <c r="X96" i="17"/>
  <c r="X95" i="17"/>
  <c r="X94" i="17"/>
  <c r="X93" i="17"/>
  <c r="X92" i="17"/>
  <c r="X91" i="17"/>
  <c r="X90" i="17"/>
  <c r="X89" i="17"/>
  <c r="X88" i="17"/>
  <c r="X87" i="17"/>
  <c r="X86" i="17"/>
  <c r="X85" i="17"/>
  <c r="X84" i="17"/>
  <c r="X83" i="17"/>
  <c r="X82" i="17"/>
  <c r="X81" i="17"/>
  <c r="X80" i="17"/>
  <c r="X79" i="17"/>
  <c r="X78" i="17"/>
  <c r="X77" i="17"/>
  <c r="X76" i="17"/>
  <c r="X75" i="17"/>
  <c r="X74" i="17"/>
  <c r="X73" i="17"/>
  <c r="X72" i="17"/>
  <c r="X71" i="17"/>
  <c r="X70" i="17"/>
  <c r="X69" i="17"/>
  <c r="X68" i="17"/>
  <c r="X67" i="17"/>
  <c r="X66" i="17"/>
  <c r="X65" i="17"/>
  <c r="X64" i="17"/>
  <c r="X63" i="17"/>
  <c r="X62" i="17"/>
  <c r="X61" i="17"/>
  <c r="X60" i="17"/>
  <c r="X59" i="17"/>
  <c r="X58" i="17"/>
  <c r="X57" i="17"/>
  <c r="X56" i="17"/>
  <c r="X55" i="17"/>
  <c r="X54" i="17"/>
  <c r="X53" i="17"/>
  <c r="X52" i="17"/>
  <c r="X51" i="17"/>
  <c r="X50" i="17"/>
  <c r="X49" i="17"/>
  <c r="X48" i="17"/>
  <c r="X47" i="17"/>
  <c r="X46" i="17"/>
  <c r="X45" i="17"/>
  <c r="X44" i="17"/>
  <c r="X43" i="17"/>
  <c r="X42" i="17"/>
  <c r="X41" i="17"/>
  <c r="X40" i="17"/>
  <c r="X39" i="17"/>
  <c r="X38" i="17"/>
  <c r="X37" i="17"/>
  <c r="X36" i="17"/>
  <c r="X35" i="17"/>
  <c r="X34" i="17"/>
  <c r="X33" i="17"/>
  <c r="X32" i="17"/>
  <c r="X31" i="17"/>
  <c r="X30" i="17"/>
  <c r="X29" i="17"/>
  <c r="X28" i="17"/>
  <c r="X27" i="17"/>
  <c r="X26" i="17"/>
  <c r="X25" i="17"/>
  <c r="X24" i="17"/>
  <c r="X23" i="17"/>
  <c r="X22" i="17"/>
  <c r="X21" i="17"/>
  <c r="X20" i="17"/>
  <c r="X19" i="17"/>
  <c r="X18" i="17"/>
  <c r="X17" i="17"/>
  <c r="X16" i="17"/>
  <c r="X15" i="17"/>
  <c r="X14" i="17"/>
  <c r="X13" i="17"/>
  <c r="X12" i="17"/>
  <c r="X11" i="17"/>
  <c r="X10" i="17"/>
  <c r="X9" i="17"/>
  <c r="X8" i="17"/>
  <c r="X7" i="17"/>
  <c r="X6" i="17"/>
  <c r="X5" i="17"/>
  <c r="X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4" i="17"/>
  <c r="AC131" i="17"/>
  <c r="AC179" i="17"/>
  <c r="AC187" i="17"/>
  <c r="Y5" i="17"/>
  <c r="AC5" i="17" s="1"/>
  <c r="Z5" i="17"/>
  <c r="AA5" i="17"/>
  <c r="AB5" i="17"/>
  <c r="Y6" i="17"/>
  <c r="Z6" i="17"/>
  <c r="AA6" i="17"/>
  <c r="AB6" i="17"/>
  <c r="Y7" i="17"/>
  <c r="AC7" i="17" s="1"/>
  <c r="Z7" i="17"/>
  <c r="AA7" i="17"/>
  <c r="AB7" i="17"/>
  <c r="Y8" i="17"/>
  <c r="Z8" i="17"/>
  <c r="AA8" i="17"/>
  <c r="AB8" i="17"/>
  <c r="Y9" i="17"/>
  <c r="AC9" i="17" s="1"/>
  <c r="Z9" i="17"/>
  <c r="AA9" i="17"/>
  <c r="AB9" i="17"/>
  <c r="Y10" i="17"/>
  <c r="Z10" i="17"/>
  <c r="AA10" i="17"/>
  <c r="AB10" i="17"/>
  <c r="Y11" i="17"/>
  <c r="AC11" i="17" s="1"/>
  <c r="Z11" i="17"/>
  <c r="AA11" i="17"/>
  <c r="AB11" i="17"/>
  <c r="Y12" i="17"/>
  <c r="Z12" i="17"/>
  <c r="AA12" i="17"/>
  <c r="AB12" i="17"/>
  <c r="AC12" i="17" s="1"/>
  <c r="Y13" i="17"/>
  <c r="AC13" i="17" s="1"/>
  <c r="Z13" i="17"/>
  <c r="AA13" i="17"/>
  <c r="AB13" i="17"/>
  <c r="Y14" i="17"/>
  <c r="Z14" i="17"/>
  <c r="AA14" i="17"/>
  <c r="AB14" i="17"/>
  <c r="Y15" i="17"/>
  <c r="AC15" i="17" s="1"/>
  <c r="Z15" i="17"/>
  <c r="AA15" i="17"/>
  <c r="AB15" i="17"/>
  <c r="Y16" i="17"/>
  <c r="Z16" i="17"/>
  <c r="AA16" i="17"/>
  <c r="AB16" i="17"/>
  <c r="Y17" i="17"/>
  <c r="AC17" i="17" s="1"/>
  <c r="Z17" i="17"/>
  <c r="AA17" i="17"/>
  <c r="AB17" i="17"/>
  <c r="Y18" i="17"/>
  <c r="Z18" i="17"/>
  <c r="AA18" i="17"/>
  <c r="AB18" i="17"/>
  <c r="Y19" i="17"/>
  <c r="AC19" i="17" s="1"/>
  <c r="Z19" i="17"/>
  <c r="AA19" i="17"/>
  <c r="AB19" i="17"/>
  <c r="Y20" i="17"/>
  <c r="Z20" i="17"/>
  <c r="AA20" i="17"/>
  <c r="AB20" i="17"/>
  <c r="AC20" i="17" s="1"/>
  <c r="Y21" i="17"/>
  <c r="AC21" i="17" s="1"/>
  <c r="Z21" i="17"/>
  <c r="AA21" i="17"/>
  <c r="AB21" i="17"/>
  <c r="Y22" i="17"/>
  <c r="Z22" i="17"/>
  <c r="AA22" i="17"/>
  <c r="AB22" i="17"/>
  <c r="Y23" i="17"/>
  <c r="AC23" i="17" s="1"/>
  <c r="Z23" i="17"/>
  <c r="AA23" i="17"/>
  <c r="AB23" i="17"/>
  <c r="Y24" i="17"/>
  <c r="Z24" i="17"/>
  <c r="AA24" i="17"/>
  <c r="AB24" i="17"/>
  <c r="Y25" i="17"/>
  <c r="AC25" i="17" s="1"/>
  <c r="Z25" i="17"/>
  <c r="AA25" i="17"/>
  <c r="AB25" i="17"/>
  <c r="Y26" i="17"/>
  <c r="Z26" i="17"/>
  <c r="AA26" i="17"/>
  <c r="AB26" i="17"/>
  <c r="Y27" i="17"/>
  <c r="AC27" i="17" s="1"/>
  <c r="Z27" i="17"/>
  <c r="AA27" i="17"/>
  <c r="AB27" i="17"/>
  <c r="Y28" i="17"/>
  <c r="Z28" i="17"/>
  <c r="AA28" i="17"/>
  <c r="AB28" i="17"/>
  <c r="AC28" i="17" s="1"/>
  <c r="Y29" i="17"/>
  <c r="AC29" i="17" s="1"/>
  <c r="Z29" i="17"/>
  <c r="AA29" i="17"/>
  <c r="AB29" i="17"/>
  <c r="Y30" i="17"/>
  <c r="Z30" i="17"/>
  <c r="AA30" i="17"/>
  <c r="AB30" i="17"/>
  <c r="Y31" i="17"/>
  <c r="AC31" i="17" s="1"/>
  <c r="Z31" i="17"/>
  <c r="AA31" i="17"/>
  <c r="AB31" i="17"/>
  <c r="Y32" i="17"/>
  <c r="Z32" i="17"/>
  <c r="AA32" i="17"/>
  <c r="AB32" i="17"/>
  <c r="Y33" i="17"/>
  <c r="AC33" i="17" s="1"/>
  <c r="Z33" i="17"/>
  <c r="AA33" i="17"/>
  <c r="AB33" i="17"/>
  <c r="Y34" i="17"/>
  <c r="Z34" i="17"/>
  <c r="AA34" i="17"/>
  <c r="AB34" i="17"/>
  <c r="Y35" i="17"/>
  <c r="AC35" i="17" s="1"/>
  <c r="Z35" i="17"/>
  <c r="AA35" i="17"/>
  <c r="AB35" i="17"/>
  <c r="Y36" i="17"/>
  <c r="Z36" i="17"/>
  <c r="AA36" i="17"/>
  <c r="AB36" i="17"/>
  <c r="AC36" i="17" s="1"/>
  <c r="Y37" i="17"/>
  <c r="AC37" i="17" s="1"/>
  <c r="Z37" i="17"/>
  <c r="AA37" i="17"/>
  <c r="AB37" i="17"/>
  <c r="Y38" i="17"/>
  <c r="Z38" i="17"/>
  <c r="AA38" i="17"/>
  <c r="AB38" i="17"/>
  <c r="Y39" i="17"/>
  <c r="AC39" i="17" s="1"/>
  <c r="Z39" i="17"/>
  <c r="AA39" i="17"/>
  <c r="AB39" i="17"/>
  <c r="Y40" i="17"/>
  <c r="Z40" i="17"/>
  <c r="AA40" i="17"/>
  <c r="AB40" i="17"/>
  <c r="Y41" i="17"/>
  <c r="AC41" i="17" s="1"/>
  <c r="Z41" i="17"/>
  <c r="AA41" i="17"/>
  <c r="AB41" i="17"/>
  <c r="Y42" i="17"/>
  <c r="Z42" i="17"/>
  <c r="AA42" i="17"/>
  <c r="AB42" i="17"/>
  <c r="Y43" i="17"/>
  <c r="AC43" i="17" s="1"/>
  <c r="Z43" i="17"/>
  <c r="AA43" i="17"/>
  <c r="AB43" i="17"/>
  <c r="Y44" i="17"/>
  <c r="Z44" i="17"/>
  <c r="AA44" i="17"/>
  <c r="AB44" i="17"/>
  <c r="AC44" i="17" s="1"/>
  <c r="Y45" i="17"/>
  <c r="AC45" i="17" s="1"/>
  <c r="Z45" i="17"/>
  <c r="AA45" i="17"/>
  <c r="AB45" i="17"/>
  <c r="Y46" i="17"/>
  <c r="Z46" i="17"/>
  <c r="AA46" i="17"/>
  <c r="AB46" i="17"/>
  <c r="Y47" i="17"/>
  <c r="AC47" i="17" s="1"/>
  <c r="Z47" i="17"/>
  <c r="AA47" i="17"/>
  <c r="AB47" i="17"/>
  <c r="Y48" i="17"/>
  <c r="Z48" i="17"/>
  <c r="AA48" i="17"/>
  <c r="AB48" i="17"/>
  <c r="Y49" i="17"/>
  <c r="AC49" i="17" s="1"/>
  <c r="Z49" i="17"/>
  <c r="AA49" i="17"/>
  <c r="AB49" i="17"/>
  <c r="Y50" i="17"/>
  <c r="Z50" i="17"/>
  <c r="AA50" i="17"/>
  <c r="AB50" i="17"/>
  <c r="Y51" i="17"/>
  <c r="AC51" i="17" s="1"/>
  <c r="Z51" i="17"/>
  <c r="AA51" i="17"/>
  <c r="AB51" i="17"/>
  <c r="Y52" i="17"/>
  <c r="Z52" i="17"/>
  <c r="AA52" i="17"/>
  <c r="AB52" i="17"/>
  <c r="AC52" i="17" s="1"/>
  <c r="Y53" i="17"/>
  <c r="AC53" i="17" s="1"/>
  <c r="Z53" i="17"/>
  <c r="AA53" i="17"/>
  <c r="AB53" i="17"/>
  <c r="Y54" i="17"/>
  <c r="Z54" i="17"/>
  <c r="AA54" i="17"/>
  <c r="AB54" i="17"/>
  <c r="Y55" i="17"/>
  <c r="AC55" i="17" s="1"/>
  <c r="Z55" i="17"/>
  <c r="AA55" i="17"/>
  <c r="AB55" i="17"/>
  <c r="Y56" i="17"/>
  <c r="Z56" i="17"/>
  <c r="AA56" i="17"/>
  <c r="AB56" i="17"/>
  <c r="Y57" i="17"/>
  <c r="AC57" i="17" s="1"/>
  <c r="Z57" i="17"/>
  <c r="AA57" i="17"/>
  <c r="AB57" i="17"/>
  <c r="Y58" i="17"/>
  <c r="Z58" i="17"/>
  <c r="AA58" i="17"/>
  <c r="AB58" i="17"/>
  <c r="Y59" i="17"/>
  <c r="AC59" i="17" s="1"/>
  <c r="Z59" i="17"/>
  <c r="AA59" i="17"/>
  <c r="AB59" i="17"/>
  <c r="Y60" i="17"/>
  <c r="Z60" i="17"/>
  <c r="AA60" i="17"/>
  <c r="AB60" i="17"/>
  <c r="AC60" i="17" s="1"/>
  <c r="Y61" i="17"/>
  <c r="AC61" i="17" s="1"/>
  <c r="Z61" i="17"/>
  <c r="AA61" i="17"/>
  <c r="AB61" i="17"/>
  <c r="Y62" i="17"/>
  <c r="Z62" i="17"/>
  <c r="AA62" i="17"/>
  <c r="AB62" i="17"/>
  <c r="Y63" i="17"/>
  <c r="AC63" i="17" s="1"/>
  <c r="Z63" i="17"/>
  <c r="AA63" i="17"/>
  <c r="AB63" i="17"/>
  <c r="Y64" i="17"/>
  <c r="Z64" i="17"/>
  <c r="AA64" i="17"/>
  <c r="AB64" i="17"/>
  <c r="Y65" i="17"/>
  <c r="AC65" i="17" s="1"/>
  <c r="Z65" i="17"/>
  <c r="AA65" i="17"/>
  <c r="AB65" i="17"/>
  <c r="Y66" i="17"/>
  <c r="Z66" i="17"/>
  <c r="AA66" i="17"/>
  <c r="AB66" i="17"/>
  <c r="Y67" i="17"/>
  <c r="AC67" i="17" s="1"/>
  <c r="Z67" i="17"/>
  <c r="AA67" i="17"/>
  <c r="AB67" i="17"/>
  <c r="Y68" i="17"/>
  <c r="Z68" i="17"/>
  <c r="AA68" i="17"/>
  <c r="AB68" i="17"/>
  <c r="AC68" i="17" s="1"/>
  <c r="Y69" i="17"/>
  <c r="AC69" i="17" s="1"/>
  <c r="Z69" i="17"/>
  <c r="AA69" i="17"/>
  <c r="AB69" i="17"/>
  <c r="Y70" i="17"/>
  <c r="Z70" i="17"/>
  <c r="AA70" i="17"/>
  <c r="AB70" i="17"/>
  <c r="Y71" i="17"/>
  <c r="AC71" i="17" s="1"/>
  <c r="Z71" i="17"/>
  <c r="AA71" i="17"/>
  <c r="AB71" i="17"/>
  <c r="Y72" i="17"/>
  <c r="Z72" i="17"/>
  <c r="AA72" i="17"/>
  <c r="AB72" i="17"/>
  <c r="Y73" i="17"/>
  <c r="AC73" i="17" s="1"/>
  <c r="Z73" i="17"/>
  <c r="AA73" i="17"/>
  <c r="AB73" i="17"/>
  <c r="Y74" i="17"/>
  <c r="Z74" i="17"/>
  <c r="AA74" i="17"/>
  <c r="AB74" i="17"/>
  <c r="Y75" i="17"/>
  <c r="AC75" i="17" s="1"/>
  <c r="Z75" i="17"/>
  <c r="AA75" i="17"/>
  <c r="AB75" i="17"/>
  <c r="Y76" i="17"/>
  <c r="Z76" i="17"/>
  <c r="AA76" i="17"/>
  <c r="AB76" i="17"/>
  <c r="AC76" i="17" s="1"/>
  <c r="Y77" i="17"/>
  <c r="AC77" i="17" s="1"/>
  <c r="Z77" i="17"/>
  <c r="AA77" i="17"/>
  <c r="AB77" i="17"/>
  <c r="Y78" i="17"/>
  <c r="Z78" i="17"/>
  <c r="AA78" i="17"/>
  <c r="AB78" i="17"/>
  <c r="Y79" i="17"/>
  <c r="AC79" i="17" s="1"/>
  <c r="Z79" i="17"/>
  <c r="AA79" i="17"/>
  <c r="AB79" i="17"/>
  <c r="Y80" i="17"/>
  <c r="Z80" i="17"/>
  <c r="AA80" i="17"/>
  <c r="AB80" i="17"/>
  <c r="Y81" i="17"/>
  <c r="AC81" i="17" s="1"/>
  <c r="Z81" i="17"/>
  <c r="AA81" i="17"/>
  <c r="AB81" i="17"/>
  <c r="Y82" i="17"/>
  <c r="Z82" i="17"/>
  <c r="AA82" i="17"/>
  <c r="AB82" i="17"/>
  <c r="Y83" i="17"/>
  <c r="AC83" i="17" s="1"/>
  <c r="Z83" i="17"/>
  <c r="AA83" i="17"/>
  <c r="AB83" i="17"/>
  <c r="Y84" i="17"/>
  <c r="Z84" i="17"/>
  <c r="AA84" i="17"/>
  <c r="AB84" i="17"/>
  <c r="AC84" i="17" s="1"/>
  <c r="Y85" i="17"/>
  <c r="AC85" i="17" s="1"/>
  <c r="Z85" i="17"/>
  <c r="AA85" i="17"/>
  <c r="AB85" i="17"/>
  <c r="Y86" i="17"/>
  <c r="Z86" i="17"/>
  <c r="AA86" i="17"/>
  <c r="AB86" i="17"/>
  <c r="Y87" i="17"/>
  <c r="AC87" i="17" s="1"/>
  <c r="Z87" i="17"/>
  <c r="AA87" i="17"/>
  <c r="AB87" i="17"/>
  <c r="Y88" i="17"/>
  <c r="Z88" i="17"/>
  <c r="AA88" i="17"/>
  <c r="AB88" i="17"/>
  <c r="Y89" i="17"/>
  <c r="AC89" i="17" s="1"/>
  <c r="Z89" i="17"/>
  <c r="AA89" i="17"/>
  <c r="AB89" i="17"/>
  <c r="Y90" i="17"/>
  <c r="Z90" i="17"/>
  <c r="AA90" i="17"/>
  <c r="AB90" i="17"/>
  <c r="Y91" i="17"/>
  <c r="AC91" i="17" s="1"/>
  <c r="Z91" i="17"/>
  <c r="AA91" i="17"/>
  <c r="AB91" i="17"/>
  <c r="Y92" i="17"/>
  <c r="Z92" i="17"/>
  <c r="AA92" i="17"/>
  <c r="AB92" i="17"/>
  <c r="AC92" i="17" s="1"/>
  <c r="Y93" i="17"/>
  <c r="AC93" i="17" s="1"/>
  <c r="Z93" i="17"/>
  <c r="AA93" i="17"/>
  <c r="AB93" i="17"/>
  <c r="Y94" i="17"/>
  <c r="Z94" i="17"/>
  <c r="AA94" i="17"/>
  <c r="AB94" i="17"/>
  <c r="Y95" i="17"/>
  <c r="AC95" i="17" s="1"/>
  <c r="Z95" i="17"/>
  <c r="AA95" i="17"/>
  <c r="AB95" i="17"/>
  <c r="Y96" i="17"/>
  <c r="Z96" i="17"/>
  <c r="AA96" i="17"/>
  <c r="AB96" i="17"/>
  <c r="Y97" i="17"/>
  <c r="AC97" i="17" s="1"/>
  <c r="Z97" i="17"/>
  <c r="AA97" i="17"/>
  <c r="AB97" i="17"/>
  <c r="Y98" i="17"/>
  <c r="Z98" i="17"/>
  <c r="AA98" i="17"/>
  <c r="AB98" i="17"/>
  <c r="Y99" i="17"/>
  <c r="AC99" i="17" s="1"/>
  <c r="Z99" i="17"/>
  <c r="AA99" i="17"/>
  <c r="AB99" i="17"/>
  <c r="Y100" i="17"/>
  <c r="Z100" i="17"/>
  <c r="AA100" i="17"/>
  <c r="AB100" i="17"/>
  <c r="AC100" i="17" s="1"/>
  <c r="Y101" i="17"/>
  <c r="AC101" i="17" s="1"/>
  <c r="Z101" i="17"/>
  <c r="AA101" i="17"/>
  <c r="AB101" i="17"/>
  <c r="Y102" i="17"/>
  <c r="Z102" i="17"/>
  <c r="AA102" i="17"/>
  <c r="AB102" i="17"/>
  <c r="Y103" i="17"/>
  <c r="AC103" i="17" s="1"/>
  <c r="Z103" i="17"/>
  <c r="AA103" i="17"/>
  <c r="AB103" i="17"/>
  <c r="Y104" i="17"/>
  <c r="Z104" i="17"/>
  <c r="AA104" i="17"/>
  <c r="AB104" i="17"/>
  <c r="Y105" i="17"/>
  <c r="AC105" i="17" s="1"/>
  <c r="Z105" i="17"/>
  <c r="AA105" i="17"/>
  <c r="AB105" i="17"/>
  <c r="Y106" i="17"/>
  <c r="Z106" i="17"/>
  <c r="AA106" i="17"/>
  <c r="AB106" i="17"/>
  <c r="Y107" i="17"/>
  <c r="AC107" i="17" s="1"/>
  <c r="Z107" i="17"/>
  <c r="AA107" i="17"/>
  <c r="AB107" i="17"/>
  <c r="Y108" i="17"/>
  <c r="Z108" i="17"/>
  <c r="AA108" i="17"/>
  <c r="AB108" i="17"/>
  <c r="AC108" i="17" s="1"/>
  <c r="Y109" i="17"/>
  <c r="AC109" i="17" s="1"/>
  <c r="Z109" i="17"/>
  <c r="AA109" i="17"/>
  <c r="AB109" i="17"/>
  <c r="Y110" i="17"/>
  <c r="Z110" i="17"/>
  <c r="AA110" i="17"/>
  <c r="AB110" i="17"/>
  <c r="Y111" i="17"/>
  <c r="AC111" i="17" s="1"/>
  <c r="Z111" i="17"/>
  <c r="AA111" i="17"/>
  <c r="AB111" i="17"/>
  <c r="Y112" i="17"/>
  <c r="Z112" i="17"/>
  <c r="AA112" i="17"/>
  <c r="AB112" i="17"/>
  <c r="Y113" i="17"/>
  <c r="AC113" i="17" s="1"/>
  <c r="Z113" i="17"/>
  <c r="AA113" i="17"/>
  <c r="AB113" i="17"/>
  <c r="Y114" i="17"/>
  <c r="Z114" i="17"/>
  <c r="AA114" i="17"/>
  <c r="AB114" i="17"/>
  <c r="Y115" i="17"/>
  <c r="AC115" i="17" s="1"/>
  <c r="Z115" i="17"/>
  <c r="AA115" i="17"/>
  <c r="AB115" i="17"/>
  <c r="Y116" i="17"/>
  <c r="Z116" i="17"/>
  <c r="AA116" i="17"/>
  <c r="AB116" i="17"/>
  <c r="AC116" i="17" s="1"/>
  <c r="Y117" i="17"/>
  <c r="AC117" i="17" s="1"/>
  <c r="Z117" i="17"/>
  <c r="AA117" i="17"/>
  <c r="AB117" i="17"/>
  <c r="Y118" i="17"/>
  <c r="Z118" i="17"/>
  <c r="AA118" i="17"/>
  <c r="AB118" i="17"/>
  <c r="Y119" i="17"/>
  <c r="AC119" i="17" s="1"/>
  <c r="Z119" i="17"/>
  <c r="AA119" i="17"/>
  <c r="AB119" i="17"/>
  <c r="Y120" i="17"/>
  <c r="Z120" i="17"/>
  <c r="AA120" i="17"/>
  <c r="AB120" i="17"/>
  <c r="Y121" i="17"/>
  <c r="AC121" i="17" s="1"/>
  <c r="Z121" i="17"/>
  <c r="AA121" i="17"/>
  <c r="AB121" i="17"/>
  <c r="Y122" i="17"/>
  <c r="Z122" i="17"/>
  <c r="AA122" i="17"/>
  <c r="AB122" i="17"/>
  <c r="Y123" i="17"/>
  <c r="AC123" i="17" s="1"/>
  <c r="Z123" i="17"/>
  <c r="AA123" i="17"/>
  <c r="AB123" i="17"/>
  <c r="Y124" i="17"/>
  <c r="Z124" i="17"/>
  <c r="AA124" i="17"/>
  <c r="AB124" i="17"/>
  <c r="AC124" i="17" s="1"/>
  <c r="Y125" i="17"/>
  <c r="AC125" i="17" s="1"/>
  <c r="Z125" i="17"/>
  <c r="AA125" i="17"/>
  <c r="AB125" i="17"/>
  <c r="Y126" i="17"/>
  <c r="Z126" i="17"/>
  <c r="AA126" i="17"/>
  <c r="AB126" i="17"/>
  <c r="Y127" i="17"/>
  <c r="AC127" i="17" s="1"/>
  <c r="Z127" i="17"/>
  <c r="AA127" i="17"/>
  <c r="AB127" i="17"/>
  <c r="Y128" i="17"/>
  <c r="Z128" i="17"/>
  <c r="AA128" i="17"/>
  <c r="AB128" i="17"/>
  <c r="Y129" i="17"/>
  <c r="AC129" i="17" s="1"/>
  <c r="Z129" i="17"/>
  <c r="AA129" i="17"/>
  <c r="AB129" i="17"/>
  <c r="Y130" i="17"/>
  <c r="Z130" i="17"/>
  <c r="AA130" i="17"/>
  <c r="AB130" i="17"/>
  <c r="Y131" i="17"/>
  <c r="Z131" i="17"/>
  <c r="AA131" i="17"/>
  <c r="AB131" i="17"/>
  <c r="Y132" i="17"/>
  <c r="Z132" i="17"/>
  <c r="AA132" i="17"/>
  <c r="AB132" i="17"/>
  <c r="AC132" i="17" s="1"/>
  <c r="Y133" i="17"/>
  <c r="AC133" i="17" s="1"/>
  <c r="Z133" i="17"/>
  <c r="AA133" i="17"/>
  <c r="AB133" i="17"/>
  <c r="Y134" i="17"/>
  <c r="Z134" i="17"/>
  <c r="AA134" i="17"/>
  <c r="AB134" i="17"/>
  <c r="Y135" i="17"/>
  <c r="AC135" i="17" s="1"/>
  <c r="Z135" i="17"/>
  <c r="AA135" i="17"/>
  <c r="AB135" i="17"/>
  <c r="Y136" i="17"/>
  <c r="Z136" i="17"/>
  <c r="AA136" i="17"/>
  <c r="AB136" i="17"/>
  <c r="Y137" i="17"/>
  <c r="AC137" i="17" s="1"/>
  <c r="Z137" i="17"/>
  <c r="AA137" i="17"/>
  <c r="AB137" i="17"/>
  <c r="Y138" i="17"/>
  <c r="Z138" i="17"/>
  <c r="AA138" i="17"/>
  <c r="AB138" i="17"/>
  <c r="Y139" i="17"/>
  <c r="AC139" i="17" s="1"/>
  <c r="Z139" i="17"/>
  <c r="AA139" i="17"/>
  <c r="AB139" i="17"/>
  <c r="Y140" i="17"/>
  <c r="Z140" i="17"/>
  <c r="AA140" i="17"/>
  <c r="AB140" i="17"/>
  <c r="AC140" i="17" s="1"/>
  <c r="Y141" i="17"/>
  <c r="AC141" i="17" s="1"/>
  <c r="Z141" i="17"/>
  <c r="AA141" i="17"/>
  <c r="AB141" i="17"/>
  <c r="Y142" i="17"/>
  <c r="Z142" i="17"/>
  <c r="AA142" i="17"/>
  <c r="AB142" i="17"/>
  <c r="Y143" i="17"/>
  <c r="AC143" i="17" s="1"/>
  <c r="Z143" i="17"/>
  <c r="AA143" i="17"/>
  <c r="AB143" i="17"/>
  <c r="Y144" i="17"/>
  <c r="Z144" i="17"/>
  <c r="AA144" i="17"/>
  <c r="AB144" i="17"/>
  <c r="Y145" i="17"/>
  <c r="AC145" i="17" s="1"/>
  <c r="Z145" i="17"/>
  <c r="AA145" i="17"/>
  <c r="AB145" i="17"/>
  <c r="Y146" i="17"/>
  <c r="Z146" i="17"/>
  <c r="AA146" i="17"/>
  <c r="AB146" i="17"/>
  <c r="Y147" i="17"/>
  <c r="AC147" i="17" s="1"/>
  <c r="Z147" i="17"/>
  <c r="AA147" i="17"/>
  <c r="AB147" i="17"/>
  <c r="Y148" i="17"/>
  <c r="Z148" i="17"/>
  <c r="AA148" i="17"/>
  <c r="AB148" i="17"/>
  <c r="AC148" i="17" s="1"/>
  <c r="Y149" i="17"/>
  <c r="AC149" i="17" s="1"/>
  <c r="Z149" i="17"/>
  <c r="AA149" i="17"/>
  <c r="AB149" i="17"/>
  <c r="Y150" i="17"/>
  <c r="Z150" i="17"/>
  <c r="AA150" i="17"/>
  <c r="AB150" i="17"/>
  <c r="Y151" i="17"/>
  <c r="AC151" i="17" s="1"/>
  <c r="Z151" i="17"/>
  <c r="AA151" i="17"/>
  <c r="AB151" i="17"/>
  <c r="Y152" i="17"/>
  <c r="Z152" i="17"/>
  <c r="AA152" i="17"/>
  <c r="AB152" i="17"/>
  <c r="Y153" i="17"/>
  <c r="AC153" i="17" s="1"/>
  <c r="Z153" i="17"/>
  <c r="AA153" i="17"/>
  <c r="AB153" i="17"/>
  <c r="Y154" i="17"/>
  <c r="Z154" i="17"/>
  <c r="AA154" i="17"/>
  <c r="AB154" i="17"/>
  <c r="Y155" i="17"/>
  <c r="AC155" i="17" s="1"/>
  <c r="Z155" i="17"/>
  <c r="AA155" i="17"/>
  <c r="AB155" i="17"/>
  <c r="Y156" i="17"/>
  <c r="Z156" i="17"/>
  <c r="AA156" i="17"/>
  <c r="AB156" i="17"/>
  <c r="AC156" i="17" s="1"/>
  <c r="Y157" i="17"/>
  <c r="AC157" i="17" s="1"/>
  <c r="Z157" i="17"/>
  <c r="AA157" i="17"/>
  <c r="AB157" i="17"/>
  <c r="Y158" i="17"/>
  <c r="Z158" i="17"/>
  <c r="AA158" i="17"/>
  <c r="AB158" i="17"/>
  <c r="Y159" i="17"/>
  <c r="AC159" i="17" s="1"/>
  <c r="Z159" i="17"/>
  <c r="AA159" i="17"/>
  <c r="AB159" i="17"/>
  <c r="Y160" i="17"/>
  <c r="Z160" i="17"/>
  <c r="AA160" i="17"/>
  <c r="AB160" i="17"/>
  <c r="Y161" i="17"/>
  <c r="AC161" i="17" s="1"/>
  <c r="Z161" i="17"/>
  <c r="AA161" i="17"/>
  <c r="AB161" i="17"/>
  <c r="Y162" i="17"/>
  <c r="Z162" i="17"/>
  <c r="AA162" i="17"/>
  <c r="AB162" i="17"/>
  <c r="Y163" i="17"/>
  <c r="AC163" i="17" s="1"/>
  <c r="Z163" i="17"/>
  <c r="AA163" i="17"/>
  <c r="AB163" i="17"/>
  <c r="Y164" i="17"/>
  <c r="Z164" i="17"/>
  <c r="AA164" i="17"/>
  <c r="AB164" i="17"/>
  <c r="AC164" i="17" s="1"/>
  <c r="Y165" i="17"/>
  <c r="AC165" i="17" s="1"/>
  <c r="Z165" i="17"/>
  <c r="AA165" i="17"/>
  <c r="AB165" i="17"/>
  <c r="Y166" i="17"/>
  <c r="Z166" i="17"/>
  <c r="AA166" i="17"/>
  <c r="AB166" i="17"/>
  <c r="Y167" i="17"/>
  <c r="AC167" i="17" s="1"/>
  <c r="Z167" i="17"/>
  <c r="AA167" i="17"/>
  <c r="AB167" i="17"/>
  <c r="Y168" i="17"/>
  <c r="Z168" i="17"/>
  <c r="AA168" i="17"/>
  <c r="AB168" i="17"/>
  <c r="Y169" i="17"/>
  <c r="AC169" i="17" s="1"/>
  <c r="Z169" i="17"/>
  <c r="AA169" i="17"/>
  <c r="AB169" i="17"/>
  <c r="Y170" i="17"/>
  <c r="Z170" i="17"/>
  <c r="AA170" i="17"/>
  <c r="AB170" i="17"/>
  <c r="Y171" i="17"/>
  <c r="AC171" i="17" s="1"/>
  <c r="Z171" i="17"/>
  <c r="AA171" i="17"/>
  <c r="AB171" i="17"/>
  <c r="Y172" i="17"/>
  <c r="Z172" i="17"/>
  <c r="AA172" i="17"/>
  <c r="AB172" i="17"/>
  <c r="AC172" i="17" s="1"/>
  <c r="Y173" i="17"/>
  <c r="AC173" i="17" s="1"/>
  <c r="Z173" i="17"/>
  <c r="AA173" i="17"/>
  <c r="AB173" i="17"/>
  <c r="Y174" i="17"/>
  <c r="Z174" i="17"/>
  <c r="AA174" i="17"/>
  <c r="AB174" i="17"/>
  <c r="Y175" i="17"/>
  <c r="AC175" i="17" s="1"/>
  <c r="Z175" i="17"/>
  <c r="AA175" i="17"/>
  <c r="AB175" i="17"/>
  <c r="Y176" i="17"/>
  <c r="Z176" i="17"/>
  <c r="AA176" i="17"/>
  <c r="AB176" i="17"/>
  <c r="Y177" i="17"/>
  <c r="AC177" i="17" s="1"/>
  <c r="Z177" i="17"/>
  <c r="AA177" i="17"/>
  <c r="AB177" i="17"/>
  <c r="Y178" i="17"/>
  <c r="Z178" i="17"/>
  <c r="AA178" i="17"/>
  <c r="AB178" i="17"/>
  <c r="Y179" i="17"/>
  <c r="Z179" i="17"/>
  <c r="AA179" i="17"/>
  <c r="AB179" i="17"/>
  <c r="Y180" i="17"/>
  <c r="Z180" i="17"/>
  <c r="AA180" i="17"/>
  <c r="AB180" i="17"/>
  <c r="AC180" i="17" s="1"/>
  <c r="Y181" i="17"/>
  <c r="AC181" i="17" s="1"/>
  <c r="Z181" i="17"/>
  <c r="AA181" i="17"/>
  <c r="AB181" i="17"/>
  <c r="Y182" i="17"/>
  <c r="Z182" i="17"/>
  <c r="AA182" i="17"/>
  <c r="AB182" i="17"/>
  <c r="Y183" i="17"/>
  <c r="AC183" i="17" s="1"/>
  <c r="Z183" i="17"/>
  <c r="AA183" i="17"/>
  <c r="AB183" i="17"/>
  <c r="Y184" i="17"/>
  <c r="Z184" i="17"/>
  <c r="AA184" i="17"/>
  <c r="AB184" i="17"/>
  <c r="Y185" i="17"/>
  <c r="AC185" i="17" s="1"/>
  <c r="Z185" i="17"/>
  <c r="AA185" i="17"/>
  <c r="AB185" i="17"/>
  <c r="Y186" i="17"/>
  <c r="Z186" i="17"/>
  <c r="AA186" i="17"/>
  <c r="AB186" i="17"/>
  <c r="Y187" i="17"/>
  <c r="Z187" i="17"/>
  <c r="AA187" i="17"/>
  <c r="AB187" i="17"/>
  <c r="Y188" i="17"/>
  <c r="Z188" i="17"/>
  <c r="AA188" i="17"/>
  <c r="AB188" i="17"/>
  <c r="AC188" i="17" s="1"/>
  <c r="Y189" i="17"/>
  <c r="AC189" i="17" s="1"/>
  <c r="Z189" i="17"/>
  <c r="AA189" i="17"/>
  <c r="AB189" i="17"/>
  <c r="Y190" i="17"/>
  <c r="Z190" i="17"/>
  <c r="AA190" i="17"/>
  <c r="AB190" i="17"/>
  <c r="Y191" i="17"/>
  <c r="AC191" i="17" s="1"/>
  <c r="Z191" i="17"/>
  <c r="AA191" i="17"/>
  <c r="AB191" i="17"/>
  <c r="Y192" i="17"/>
  <c r="Z192" i="17"/>
  <c r="AA192" i="17"/>
  <c r="AB192" i="17"/>
  <c r="Y193" i="17"/>
  <c r="AC193" i="17" s="1"/>
  <c r="Z193" i="17"/>
  <c r="AA193" i="17"/>
  <c r="AB193" i="17"/>
  <c r="Y194" i="17"/>
  <c r="Z194" i="17"/>
  <c r="AA194" i="17"/>
  <c r="AB194" i="17"/>
  <c r="Y195" i="17"/>
  <c r="AC195" i="17" s="1"/>
  <c r="Z195" i="17"/>
  <c r="AA195" i="17"/>
  <c r="AB195" i="17"/>
  <c r="Y196" i="17"/>
  <c r="Z196" i="17"/>
  <c r="AA196" i="17"/>
  <c r="AB196" i="17"/>
  <c r="AC196" i="17" s="1"/>
  <c r="Y197" i="17"/>
  <c r="AC197" i="17" s="1"/>
  <c r="Z197" i="17"/>
  <c r="AA197" i="17"/>
  <c r="AB197" i="17"/>
  <c r="Y198" i="17"/>
  <c r="Z198" i="17"/>
  <c r="AA198" i="17"/>
  <c r="AB198" i="17"/>
  <c r="Y199" i="17"/>
  <c r="AC199" i="17" s="1"/>
  <c r="Z199" i="17"/>
  <c r="AA199" i="17"/>
  <c r="AB199" i="17"/>
  <c r="Y200" i="17"/>
  <c r="Z200" i="17"/>
  <c r="AA200" i="17"/>
  <c r="AB200" i="17"/>
  <c r="Y201" i="17"/>
  <c r="AC201" i="17" s="1"/>
  <c r="Z201" i="17"/>
  <c r="AA201" i="17"/>
  <c r="AB201" i="17"/>
  <c r="Y202" i="17"/>
  <c r="Z202" i="17"/>
  <c r="AA202" i="17"/>
  <c r="AB202" i="17"/>
  <c r="Y203" i="17"/>
  <c r="AC203" i="17" s="1"/>
  <c r="Z203" i="17"/>
  <c r="AA203" i="17"/>
  <c r="AB203" i="17"/>
  <c r="Y204" i="17"/>
  <c r="Z204" i="17"/>
  <c r="AA204" i="17"/>
  <c r="AB204" i="17"/>
  <c r="AC204" i="17" s="1"/>
  <c r="Y205" i="17"/>
  <c r="AC205" i="17" s="1"/>
  <c r="Z205" i="17"/>
  <c r="AA205" i="17"/>
  <c r="AB205" i="17"/>
  <c r="Y206" i="17"/>
  <c r="Z206" i="17"/>
  <c r="AA206" i="17"/>
  <c r="AB206" i="17"/>
  <c r="Y207" i="17"/>
  <c r="AC207" i="17" s="1"/>
  <c r="Z207" i="17"/>
  <c r="AA207" i="17"/>
  <c r="AB207" i="17"/>
  <c r="Y208" i="17"/>
  <c r="Z208" i="17"/>
  <c r="AA208" i="17"/>
  <c r="AB208" i="17"/>
  <c r="Y209" i="17"/>
  <c r="AC209" i="17" s="1"/>
  <c r="Z209" i="17"/>
  <c r="AA209" i="17"/>
  <c r="AB209" i="17"/>
  <c r="Y210" i="17"/>
  <c r="Z210" i="17"/>
  <c r="AA210" i="17"/>
  <c r="AB210" i="17"/>
  <c r="Y211" i="17"/>
  <c r="AC211" i="17" s="1"/>
  <c r="Z211" i="17"/>
  <c r="AA211" i="17"/>
  <c r="AB211" i="17"/>
  <c r="Y212" i="17"/>
  <c r="Z212" i="17"/>
  <c r="AA212" i="17"/>
  <c r="AB212" i="17"/>
  <c r="AC212" i="17" s="1"/>
  <c r="Y213" i="17"/>
  <c r="AC213" i="17" s="1"/>
  <c r="Z213" i="17"/>
  <c r="AA213" i="17"/>
  <c r="AB213" i="17"/>
  <c r="Y214" i="17"/>
  <c r="Z214" i="17"/>
  <c r="AA214" i="17"/>
  <c r="AB214" i="17"/>
  <c r="Y215" i="17"/>
  <c r="AC215" i="17" s="1"/>
  <c r="Z215" i="17"/>
  <c r="AA215" i="17"/>
  <c r="AB215" i="17"/>
  <c r="Y216" i="17"/>
  <c r="Z216" i="17"/>
  <c r="AA216" i="17"/>
  <c r="AB216" i="17"/>
  <c r="Y217" i="17"/>
  <c r="AC217" i="17" s="1"/>
  <c r="Z217" i="17"/>
  <c r="AA217" i="17"/>
  <c r="AB217" i="17"/>
  <c r="Y218" i="17"/>
  <c r="Z218" i="17"/>
  <c r="AA218" i="17"/>
  <c r="AB218" i="17"/>
  <c r="Y219" i="17"/>
  <c r="AC219" i="17" s="1"/>
  <c r="Z219" i="17"/>
  <c r="AA219" i="17"/>
  <c r="AB219" i="17"/>
  <c r="Y220" i="17"/>
  <c r="Z220" i="17"/>
  <c r="AA220" i="17"/>
  <c r="AB220" i="17"/>
  <c r="Y221" i="17"/>
  <c r="AC221" i="17" s="1"/>
  <c r="Z221" i="17"/>
  <c r="AA221" i="17"/>
  <c r="AB221" i="17"/>
  <c r="Y222" i="17"/>
  <c r="AC222" i="17" s="1"/>
  <c r="Z222" i="17"/>
  <c r="AA222" i="17"/>
  <c r="AB222" i="17"/>
  <c r="Y223" i="17"/>
  <c r="AC223" i="17" s="1"/>
  <c r="Z223" i="17"/>
  <c r="AA223" i="17"/>
  <c r="AB223" i="17"/>
  <c r="Y224" i="17"/>
  <c r="AC224" i="17" s="1"/>
  <c r="Z224" i="17"/>
  <c r="AA224" i="17"/>
  <c r="AB224" i="17"/>
  <c r="Y225" i="17"/>
  <c r="AC225" i="17" s="1"/>
  <c r="Z225" i="17"/>
  <c r="AA225" i="17"/>
  <c r="AB225" i="17"/>
  <c r="Y226" i="17"/>
  <c r="AC226" i="17" s="1"/>
  <c r="Z226" i="17"/>
  <c r="AA226" i="17"/>
  <c r="AB226" i="17"/>
  <c r="Y227" i="17"/>
  <c r="AC227" i="17" s="1"/>
  <c r="Z227" i="17"/>
  <c r="AA227" i="17"/>
  <c r="AB227" i="17"/>
  <c r="Y228" i="17"/>
  <c r="Z228" i="17"/>
  <c r="AA228" i="17"/>
  <c r="AB228" i="17"/>
  <c r="Y229" i="17"/>
  <c r="AC229" i="17" s="1"/>
  <c r="Z229" i="17"/>
  <c r="AA229" i="17"/>
  <c r="AB229" i="17"/>
  <c r="Y230" i="17"/>
  <c r="AC230" i="17" s="1"/>
  <c r="Z230" i="17"/>
  <c r="AA230" i="17"/>
  <c r="AB230" i="17"/>
  <c r="Y231" i="17"/>
  <c r="AC231" i="17" s="1"/>
  <c r="Z231" i="17"/>
  <c r="AA231" i="17"/>
  <c r="AB231" i="17"/>
  <c r="Y232" i="17"/>
  <c r="AC232" i="17" s="1"/>
  <c r="Z232" i="17"/>
  <c r="AA232" i="17"/>
  <c r="AB232" i="17"/>
  <c r="Y233" i="17"/>
  <c r="AC233" i="17" s="1"/>
  <c r="Z233" i="17"/>
  <c r="AA233" i="17"/>
  <c r="AB233" i="17"/>
  <c r="Y234" i="17"/>
  <c r="AC234" i="17" s="1"/>
  <c r="Z234" i="17"/>
  <c r="AA234" i="17"/>
  <c r="AB234" i="17"/>
  <c r="Y235" i="17"/>
  <c r="AC235" i="17" s="1"/>
  <c r="Z235" i="17"/>
  <c r="AA235" i="17"/>
  <c r="AB235" i="17"/>
  <c r="Y236" i="17"/>
  <c r="Z236" i="17"/>
  <c r="AA236" i="17"/>
  <c r="AB236" i="17"/>
  <c r="Y237" i="17"/>
  <c r="AC237" i="17" s="1"/>
  <c r="Z237" i="17"/>
  <c r="AA237" i="17"/>
  <c r="AB237" i="17"/>
  <c r="Y238" i="17"/>
  <c r="AC238" i="17" s="1"/>
  <c r="Z238" i="17"/>
  <c r="AA238" i="17"/>
  <c r="AB238" i="17"/>
  <c r="Y239" i="17"/>
  <c r="AC239" i="17" s="1"/>
  <c r="Z239" i="17"/>
  <c r="AA239" i="17"/>
  <c r="AB239" i="17"/>
  <c r="Y240" i="17"/>
  <c r="AC240" i="17" s="1"/>
  <c r="Z240" i="17"/>
  <c r="AA240" i="17"/>
  <c r="AB240" i="17"/>
  <c r="Y241" i="17"/>
  <c r="AC241" i="17" s="1"/>
  <c r="Z241" i="17"/>
  <c r="AA241" i="17"/>
  <c r="AB241" i="17"/>
  <c r="Y242" i="17"/>
  <c r="AC242" i="17" s="1"/>
  <c r="Z242" i="17"/>
  <c r="AA242" i="17"/>
  <c r="AB242" i="17"/>
  <c r="Y243" i="17"/>
  <c r="AC243" i="17" s="1"/>
  <c r="Z243" i="17"/>
  <c r="AA243" i="17"/>
  <c r="AB243" i="17"/>
  <c r="Y244" i="17"/>
  <c r="Z244" i="17"/>
  <c r="AA244" i="17"/>
  <c r="AB244" i="17"/>
  <c r="Y245" i="17"/>
  <c r="AC245" i="17" s="1"/>
  <c r="Z245" i="17"/>
  <c r="AA245" i="17"/>
  <c r="AB245" i="17"/>
  <c r="Y246" i="17"/>
  <c r="AC246" i="17" s="1"/>
  <c r="Z246" i="17"/>
  <c r="AA246" i="17"/>
  <c r="AB246" i="17"/>
  <c r="Y247" i="17"/>
  <c r="AC247" i="17" s="1"/>
  <c r="Z247" i="17"/>
  <c r="AA247" i="17"/>
  <c r="AB247" i="17"/>
  <c r="Y248" i="17"/>
  <c r="AC248" i="17" s="1"/>
  <c r="Z248" i="17"/>
  <c r="AA248" i="17"/>
  <c r="AB248" i="17"/>
  <c r="Y249" i="17"/>
  <c r="AC249" i="17" s="1"/>
  <c r="Z249" i="17"/>
  <c r="AA249" i="17"/>
  <c r="AB249" i="17"/>
  <c r="Y250" i="17"/>
  <c r="AC250" i="17" s="1"/>
  <c r="Z250" i="17"/>
  <c r="AA250" i="17"/>
  <c r="AB250" i="17"/>
  <c r="Y251" i="17"/>
  <c r="AC251" i="17" s="1"/>
  <c r="Z251" i="17"/>
  <c r="AA251" i="17"/>
  <c r="AB251" i="17"/>
  <c r="Z4" i="17"/>
  <c r="AA4" i="17"/>
  <c r="AB4" i="17"/>
  <c r="Y4" i="17"/>
  <c r="M251" i="17"/>
  <c r="L251" i="17"/>
  <c r="K251" i="17"/>
  <c r="M250" i="17"/>
  <c r="L250" i="17"/>
  <c r="K250" i="17"/>
  <c r="M249" i="17"/>
  <c r="L249" i="17"/>
  <c r="K249" i="17"/>
  <c r="M248" i="17"/>
  <c r="L248" i="17"/>
  <c r="K248" i="17"/>
  <c r="M247" i="17"/>
  <c r="L247" i="17" s="1"/>
  <c r="M246" i="17"/>
  <c r="L246" i="17" s="1"/>
  <c r="M245" i="17"/>
  <c r="K245" i="17" s="1"/>
  <c r="L245" i="17"/>
  <c r="M244" i="17"/>
  <c r="L244" i="17"/>
  <c r="K244" i="17"/>
  <c r="M243" i="17"/>
  <c r="L243" i="17" s="1"/>
  <c r="M242" i="17"/>
  <c r="L242" i="17" s="1"/>
  <c r="M241" i="17"/>
  <c r="L241" i="17"/>
  <c r="K241" i="17"/>
  <c r="M240" i="17"/>
  <c r="K240" i="17" s="1"/>
  <c r="M239" i="17"/>
  <c r="L239" i="17" s="1"/>
  <c r="M238" i="17"/>
  <c r="L238" i="17"/>
  <c r="K238" i="17"/>
  <c r="M237" i="17"/>
  <c r="M236" i="17"/>
  <c r="L236" i="17"/>
  <c r="K236" i="17"/>
  <c r="M235" i="17"/>
  <c r="L235" i="17" s="1"/>
  <c r="K235" i="17"/>
  <c r="M234" i="17"/>
  <c r="L234" i="17"/>
  <c r="K234" i="17"/>
  <c r="M233" i="17"/>
  <c r="L233" i="17"/>
  <c r="K233" i="17"/>
  <c r="M232" i="17"/>
  <c r="L232" i="17"/>
  <c r="K232" i="17"/>
  <c r="M231" i="17"/>
  <c r="L231" i="17"/>
  <c r="K231" i="17"/>
  <c r="M230" i="17"/>
  <c r="L230" i="17" s="1"/>
  <c r="M229" i="17"/>
  <c r="L229" i="17"/>
  <c r="K229" i="17"/>
  <c r="M228" i="17"/>
  <c r="L228" i="17"/>
  <c r="K228" i="17"/>
  <c r="M227" i="17"/>
  <c r="L227" i="17"/>
  <c r="K227" i="17"/>
  <c r="M226" i="17"/>
  <c r="L226" i="17" s="1"/>
  <c r="K226" i="17"/>
  <c r="M225" i="17"/>
  <c r="L225" i="17"/>
  <c r="K225" i="17"/>
  <c r="M224" i="17"/>
  <c r="L224" i="17"/>
  <c r="K224" i="17"/>
  <c r="M223" i="17"/>
  <c r="L223" i="17"/>
  <c r="K223" i="17"/>
  <c r="M222" i="17"/>
  <c r="L222" i="17" s="1"/>
  <c r="M221" i="17"/>
  <c r="L221" i="17"/>
  <c r="K221" i="17"/>
  <c r="M220" i="17"/>
  <c r="L220" i="17"/>
  <c r="K220" i="17"/>
  <c r="M219" i="17"/>
  <c r="L219" i="17"/>
  <c r="K219" i="17"/>
  <c r="M218" i="17"/>
  <c r="K218" i="17" s="1"/>
  <c r="L218" i="17"/>
  <c r="M217" i="17"/>
  <c r="L217" i="17"/>
  <c r="K217" i="17"/>
  <c r="M216" i="17"/>
  <c r="K216" i="17" s="1"/>
  <c r="M215" i="17"/>
  <c r="L215" i="17" s="1"/>
  <c r="M214" i="17"/>
  <c r="L214" i="17"/>
  <c r="K214" i="17"/>
  <c r="M213" i="17"/>
  <c r="L213" i="17"/>
  <c r="K213" i="17"/>
  <c r="M212" i="17"/>
  <c r="L212" i="17"/>
  <c r="K212" i="17"/>
  <c r="M211" i="17"/>
  <c r="L211" i="17"/>
  <c r="K211" i="17"/>
  <c r="M210" i="17"/>
  <c r="L210" i="17"/>
  <c r="K210" i="17"/>
  <c r="M209" i="17"/>
  <c r="L209" i="17"/>
  <c r="K209" i="17"/>
  <c r="M208" i="17"/>
  <c r="L208" i="17" s="1"/>
  <c r="M207" i="17"/>
  <c r="L207" i="17"/>
  <c r="K207" i="17"/>
  <c r="M206" i="17"/>
  <c r="L206" i="17" s="1"/>
  <c r="M205" i="17"/>
  <c r="L205" i="17"/>
  <c r="K205" i="17"/>
  <c r="M204" i="17"/>
  <c r="L204" i="17"/>
  <c r="K204" i="17"/>
  <c r="M203" i="17"/>
  <c r="L203" i="17"/>
  <c r="K203" i="17"/>
  <c r="M202" i="17"/>
  <c r="L202" i="17"/>
  <c r="K202" i="17"/>
  <c r="M201" i="17"/>
  <c r="K201" i="17" s="1"/>
  <c r="M200" i="17"/>
  <c r="L200" i="17" s="1"/>
  <c r="K200" i="17"/>
  <c r="M199" i="17"/>
  <c r="L199" i="17" s="1"/>
  <c r="M198" i="17"/>
  <c r="L198" i="17" s="1"/>
  <c r="M197" i="17"/>
  <c r="L197" i="17"/>
  <c r="K197" i="17"/>
  <c r="M196" i="17"/>
  <c r="L196" i="17"/>
  <c r="K196" i="17"/>
  <c r="M195" i="17"/>
  <c r="L195" i="17"/>
  <c r="K195" i="17"/>
  <c r="M194" i="17"/>
  <c r="L194" i="17"/>
  <c r="K194" i="17"/>
  <c r="M193" i="17"/>
  <c r="L193" i="17"/>
  <c r="K193" i="17"/>
  <c r="M192" i="17"/>
  <c r="M191" i="17"/>
  <c r="L191" i="17"/>
  <c r="K191" i="17"/>
  <c r="M190" i="17"/>
  <c r="L190" i="17"/>
  <c r="K190" i="17"/>
  <c r="M189" i="17"/>
  <c r="L189" i="17"/>
  <c r="K189" i="17"/>
  <c r="M188" i="17"/>
  <c r="L188" i="17" s="1"/>
  <c r="M187" i="17"/>
  <c r="L187" i="17"/>
  <c r="K187" i="17"/>
  <c r="M186" i="17"/>
  <c r="L186" i="17"/>
  <c r="K186" i="17"/>
  <c r="M185" i="17"/>
  <c r="L185" i="17"/>
  <c r="K185" i="17"/>
  <c r="M184" i="17"/>
  <c r="L184" i="17"/>
  <c r="K184" i="17"/>
  <c r="M183" i="17"/>
  <c r="L183" i="17"/>
  <c r="K183" i="17"/>
  <c r="M182" i="17"/>
  <c r="L182" i="17"/>
  <c r="K182" i="17"/>
  <c r="M181" i="17"/>
  <c r="L181" i="17" s="1"/>
  <c r="K181" i="17"/>
  <c r="M180" i="17"/>
  <c r="L180" i="17" s="1"/>
  <c r="M179" i="17"/>
  <c r="L179" i="17"/>
  <c r="K179" i="17"/>
  <c r="M178" i="17"/>
  <c r="L178" i="17"/>
  <c r="K178" i="17"/>
  <c r="M177" i="17"/>
  <c r="L177" i="17"/>
  <c r="K177" i="17"/>
  <c r="M176" i="17"/>
  <c r="L176" i="17"/>
  <c r="K176" i="17"/>
  <c r="M175" i="17"/>
  <c r="L175" i="17"/>
  <c r="K175" i="17"/>
  <c r="M174" i="17"/>
  <c r="L174" i="17"/>
  <c r="K174" i="17"/>
  <c r="M173" i="17"/>
  <c r="L173" i="17"/>
  <c r="K173" i="17"/>
  <c r="M172" i="17"/>
  <c r="L172" i="17" s="1"/>
  <c r="M171" i="17"/>
  <c r="L171" i="17"/>
  <c r="K171" i="17"/>
  <c r="M170" i="17"/>
  <c r="L170" i="17"/>
  <c r="K170" i="17"/>
  <c r="M169" i="17"/>
  <c r="M168" i="17"/>
  <c r="L168" i="17" s="1"/>
  <c r="M167" i="17"/>
  <c r="L167" i="17"/>
  <c r="K167" i="17"/>
  <c r="M166" i="17"/>
  <c r="L166" i="17"/>
  <c r="K166" i="17"/>
  <c r="M165" i="17"/>
  <c r="L165" i="17" s="1"/>
  <c r="M164" i="17"/>
  <c r="L164" i="17"/>
  <c r="K164" i="17"/>
  <c r="M163" i="17"/>
  <c r="L163" i="17" s="1"/>
  <c r="K163" i="17"/>
  <c r="M162" i="17"/>
  <c r="L162" i="17"/>
  <c r="K162" i="17"/>
  <c r="M161" i="17"/>
  <c r="K161" i="17" s="1"/>
  <c r="M160" i="17"/>
  <c r="L160" i="17"/>
  <c r="K160" i="17"/>
  <c r="M159" i="17"/>
  <c r="L159" i="17" s="1"/>
  <c r="M158" i="17"/>
  <c r="L158" i="17"/>
  <c r="K158" i="17"/>
  <c r="M157" i="17"/>
  <c r="L157" i="17"/>
  <c r="K157" i="17"/>
  <c r="M156" i="17"/>
  <c r="L156" i="17" s="1"/>
  <c r="M155" i="17"/>
  <c r="L155" i="17"/>
  <c r="K155" i="17"/>
  <c r="M154" i="17"/>
  <c r="L154" i="17"/>
  <c r="K154" i="17"/>
  <c r="M153" i="17"/>
  <c r="K153" i="17" s="1"/>
  <c r="M152" i="17"/>
  <c r="L152" i="17"/>
  <c r="K152" i="17"/>
  <c r="M151" i="17"/>
  <c r="L151" i="17"/>
  <c r="K151" i="17"/>
  <c r="M150" i="17"/>
  <c r="L150" i="17"/>
  <c r="K150" i="17"/>
  <c r="M149" i="17"/>
  <c r="L149" i="17"/>
  <c r="K149" i="17"/>
  <c r="M148" i="17"/>
  <c r="L148" i="17"/>
  <c r="K148" i="17"/>
  <c r="M147" i="17"/>
  <c r="L147" i="17"/>
  <c r="K147" i="17"/>
  <c r="M146" i="17"/>
  <c r="L146" i="17" s="1"/>
  <c r="M145" i="17"/>
  <c r="L145" i="17"/>
  <c r="K145" i="17"/>
  <c r="M144" i="17"/>
  <c r="L144" i="17"/>
  <c r="K144" i="17"/>
  <c r="M143" i="17"/>
  <c r="L143" i="17"/>
  <c r="K143" i="17"/>
  <c r="M142" i="17"/>
  <c r="L142" i="17"/>
  <c r="K142" i="17"/>
  <c r="M141" i="17"/>
  <c r="L141" i="17"/>
  <c r="K141" i="17"/>
  <c r="M140" i="17"/>
  <c r="L140" i="17"/>
  <c r="K140" i="17"/>
  <c r="M139" i="17"/>
  <c r="L139" i="17" s="1"/>
  <c r="M138" i="17"/>
  <c r="L138" i="17"/>
  <c r="K138" i="17"/>
  <c r="M137" i="17"/>
  <c r="L137" i="17"/>
  <c r="K137" i="17"/>
  <c r="M136" i="17"/>
  <c r="L136" i="17"/>
  <c r="K136" i="17"/>
  <c r="M135" i="17"/>
  <c r="L135" i="17"/>
  <c r="K135" i="17"/>
  <c r="M134" i="17"/>
  <c r="L134" i="17" s="1"/>
  <c r="M133" i="17"/>
  <c r="L133" i="17"/>
  <c r="K133" i="17"/>
  <c r="M132" i="17"/>
  <c r="L132" i="17"/>
  <c r="K132" i="17"/>
  <c r="M131" i="17"/>
  <c r="L131" i="17" s="1"/>
  <c r="M130" i="17"/>
  <c r="L130" i="17"/>
  <c r="K130" i="17"/>
  <c r="M129" i="17"/>
  <c r="L129" i="17"/>
  <c r="K129" i="17"/>
  <c r="M128" i="17"/>
  <c r="L128" i="17"/>
  <c r="K128" i="17"/>
  <c r="M127" i="17"/>
  <c r="L127" i="17"/>
  <c r="K127" i="17"/>
  <c r="M126" i="17"/>
  <c r="L126" i="17"/>
  <c r="K126" i="17"/>
  <c r="M125" i="17"/>
  <c r="L125" i="17"/>
  <c r="K125" i="17"/>
  <c r="M124" i="17"/>
  <c r="L124" i="17" s="1"/>
  <c r="M123" i="17"/>
  <c r="L123" i="17" s="1"/>
  <c r="K123" i="17"/>
  <c r="M122" i="17"/>
  <c r="L122" i="17"/>
  <c r="K122" i="17"/>
  <c r="M121" i="17"/>
  <c r="L121" i="17"/>
  <c r="K121" i="17"/>
  <c r="M120" i="17"/>
  <c r="L120" i="17"/>
  <c r="K120" i="17"/>
  <c r="M119" i="17"/>
  <c r="L119" i="17"/>
  <c r="K119" i="17"/>
  <c r="M118" i="17"/>
  <c r="M117" i="17"/>
  <c r="L117" i="17"/>
  <c r="K117" i="17"/>
  <c r="M116" i="17"/>
  <c r="K116" i="17" s="1"/>
  <c r="M115" i="17"/>
  <c r="L115" i="17"/>
  <c r="K115" i="17"/>
  <c r="M114" i="17"/>
  <c r="M113" i="17"/>
  <c r="L113" i="17"/>
  <c r="K113" i="17"/>
  <c r="M112" i="17"/>
  <c r="L112" i="17"/>
  <c r="K112" i="17"/>
  <c r="M111" i="17"/>
  <c r="L111" i="17"/>
  <c r="K111" i="17"/>
  <c r="M110" i="17"/>
  <c r="L110" i="17"/>
  <c r="K110" i="17"/>
  <c r="M109" i="17"/>
  <c r="L109" i="17"/>
  <c r="K109" i="17"/>
  <c r="M108" i="17"/>
  <c r="K108" i="17" s="1"/>
  <c r="L108" i="17"/>
  <c r="M107" i="17"/>
  <c r="L107" i="17"/>
  <c r="K107" i="17"/>
  <c r="M106" i="17"/>
  <c r="L106" i="17" s="1"/>
  <c r="M105" i="17"/>
  <c r="L105" i="17"/>
  <c r="K105" i="17"/>
  <c r="M104" i="17"/>
  <c r="L104" i="17"/>
  <c r="K104" i="17"/>
  <c r="M103" i="17"/>
  <c r="L103" i="17"/>
  <c r="K103" i="17"/>
  <c r="M102" i="17"/>
  <c r="L102" i="17"/>
  <c r="K102" i="17"/>
  <c r="M101" i="17"/>
  <c r="L101" i="17"/>
  <c r="K101" i="17"/>
  <c r="M100" i="17"/>
  <c r="K100" i="17" s="1"/>
  <c r="M99" i="17"/>
  <c r="L99" i="17"/>
  <c r="K99" i="17"/>
  <c r="M98" i="17"/>
  <c r="L98" i="17" s="1"/>
  <c r="M97" i="17"/>
  <c r="K97" i="17" s="1"/>
  <c r="M96" i="17"/>
  <c r="L96" i="17" s="1"/>
  <c r="M95" i="17"/>
  <c r="L95" i="17"/>
  <c r="K95" i="17"/>
  <c r="M94" i="17"/>
  <c r="L94" i="17" s="1"/>
  <c r="M93" i="17"/>
  <c r="L93" i="17" s="1"/>
  <c r="M92" i="17"/>
  <c r="L92" i="17"/>
  <c r="K92" i="17"/>
  <c r="M91" i="17"/>
  <c r="L91" i="17" s="1"/>
  <c r="M90" i="17"/>
  <c r="K90" i="17" s="1"/>
  <c r="L90" i="17"/>
  <c r="M89" i="17"/>
  <c r="L89" i="17"/>
  <c r="K89" i="17"/>
  <c r="M88" i="17"/>
  <c r="K88" i="17" s="1"/>
  <c r="L88" i="17"/>
  <c r="M87" i="17"/>
  <c r="L87" i="17"/>
  <c r="K87" i="17"/>
  <c r="M86" i="17"/>
  <c r="L86" i="17" s="1"/>
  <c r="M85" i="17"/>
  <c r="L85" i="17"/>
  <c r="K85" i="17"/>
  <c r="M84" i="17"/>
  <c r="L84" i="17"/>
  <c r="K84" i="17"/>
  <c r="M83" i="17"/>
  <c r="L83" i="17"/>
  <c r="K83" i="17"/>
  <c r="M82" i="17"/>
  <c r="M81" i="17"/>
  <c r="L81" i="17"/>
  <c r="K81" i="17"/>
  <c r="M80" i="17"/>
  <c r="L80" i="17" s="1"/>
  <c r="M79" i="17"/>
  <c r="L79" i="17" s="1"/>
  <c r="M78" i="17"/>
  <c r="M77" i="17"/>
  <c r="L77" i="17" s="1"/>
  <c r="K77" i="17"/>
  <c r="M76" i="17"/>
  <c r="L76" i="17" s="1"/>
  <c r="M75" i="17"/>
  <c r="L75" i="17"/>
  <c r="K75" i="17"/>
  <c r="M74" i="17"/>
  <c r="L74" i="17"/>
  <c r="K74" i="17"/>
  <c r="M73" i="17"/>
  <c r="L73" i="17"/>
  <c r="K73" i="17"/>
  <c r="M72" i="17"/>
  <c r="M71" i="17"/>
  <c r="L71" i="17" s="1"/>
  <c r="M70" i="17"/>
  <c r="L70" i="17" s="1"/>
  <c r="M69" i="17"/>
  <c r="L69" i="17"/>
  <c r="K69" i="17"/>
  <c r="M68" i="17"/>
  <c r="L68" i="17"/>
  <c r="K68" i="17"/>
  <c r="M67" i="17"/>
  <c r="L67" i="17"/>
  <c r="K67" i="17"/>
  <c r="M66" i="17"/>
  <c r="L66" i="17"/>
  <c r="K66" i="17"/>
  <c r="M65" i="17"/>
  <c r="L65" i="17"/>
  <c r="K65" i="17"/>
  <c r="M64" i="17"/>
  <c r="L64" i="17"/>
  <c r="K64" i="17"/>
  <c r="M63" i="17"/>
  <c r="L63" i="17"/>
  <c r="K63" i="17"/>
  <c r="M62" i="17"/>
  <c r="M61" i="17"/>
  <c r="L61" i="17"/>
  <c r="K61" i="17"/>
  <c r="M60" i="17"/>
  <c r="L60" i="17"/>
  <c r="K60" i="17"/>
  <c r="M59" i="17"/>
  <c r="L59" i="17" s="1"/>
  <c r="M58" i="17"/>
  <c r="K58" i="17" s="1"/>
  <c r="M57" i="17"/>
  <c r="L57" i="17" s="1"/>
  <c r="M56" i="17"/>
  <c r="L56" i="17"/>
  <c r="K56" i="17"/>
  <c r="M55" i="17"/>
  <c r="L55" i="17"/>
  <c r="K55" i="17"/>
  <c r="M54" i="17"/>
  <c r="L54" i="17"/>
  <c r="K54" i="17"/>
  <c r="M53" i="17"/>
  <c r="L53" i="17" s="1"/>
  <c r="M52" i="17"/>
  <c r="L52" i="17"/>
  <c r="K52" i="17"/>
  <c r="M51" i="17"/>
  <c r="L51" i="17" s="1"/>
  <c r="M50" i="17"/>
  <c r="L50" i="17"/>
  <c r="K50" i="17"/>
  <c r="M49" i="17"/>
  <c r="L49" i="17"/>
  <c r="K49" i="17"/>
  <c r="M48" i="17"/>
  <c r="L48" i="17"/>
  <c r="K48" i="17"/>
  <c r="M47" i="17"/>
  <c r="M46" i="17"/>
  <c r="L46" i="17"/>
  <c r="K46" i="17"/>
  <c r="M45" i="17"/>
  <c r="M44" i="17"/>
  <c r="L44" i="17" s="1"/>
  <c r="M43" i="17"/>
  <c r="L43" i="17"/>
  <c r="K43" i="17"/>
  <c r="M42" i="17"/>
  <c r="L42" i="17"/>
  <c r="K42" i="17"/>
  <c r="M41" i="17"/>
  <c r="K41" i="17" s="1"/>
  <c r="M40" i="17"/>
  <c r="K40" i="17" s="1"/>
  <c r="L40" i="17"/>
  <c r="M39" i="17"/>
  <c r="L39" i="17" s="1"/>
  <c r="M38" i="17"/>
  <c r="L38" i="17"/>
  <c r="K38" i="17"/>
  <c r="M37" i="17"/>
  <c r="L37" i="17"/>
  <c r="K37" i="17"/>
  <c r="M36" i="17"/>
  <c r="L36" i="17"/>
  <c r="K36" i="17"/>
  <c r="M35" i="17"/>
  <c r="L35" i="17"/>
  <c r="K35" i="17"/>
  <c r="M34" i="17"/>
  <c r="K34" i="17" s="1"/>
  <c r="M33" i="17"/>
  <c r="L33" i="17"/>
  <c r="K33" i="17"/>
  <c r="M32" i="17"/>
  <c r="L32" i="17"/>
  <c r="K32" i="17"/>
  <c r="M31" i="17"/>
  <c r="L31" i="17" s="1"/>
  <c r="M30" i="17"/>
  <c r="L30" i="17"/>
  <c r="K30" i="17"/>
  <c r="M29" i="17"/>
  <c r="L29" i="17"/>
  <c r="K29" i="17"/>
  <c r="M28" i="17"/>
  <c r="L28" i="17"/>
  <c r="K28" i="17"/>
  <c r="M27" i="17"/>
  <c r="L27" i="17"/>
  <c r="K27" i="17"/>
  <c r="M26" i="17"/>
  <c r="L26" i="17"/>
  <c r="K26" i="17"/>
  <c r="M25" i="17"/>
  <c r="L25" i="17"/>
  <c r="K25" i="17"/>
  <c r="M24" i="17"/>
  <c r="L24" i="17" s="1"/>
  <c r="M23" i="17"/>
  <c r="L23" i="17"/>
  <c r="K23" i="17"/>
  <c r="M22" i="17"/>
  <c r="L22" i="17"/>
  <c r="K22" i="17"/>
  <c r="M21" i="17"/>
  <c r="L21" i="17"/>
  <c r="K21" i="17"/>
  <c r="M20" i="17"/>
  <c r="L20" i="17"/>
  <c r="K20" i="17"/>
  <c r="M19" i="17"/>
  <c r="L19" i="17"/>
  <c r="K19" i="17"/>
  <c r="M18" i="17"/>
  <c r="L18" i="17"/>
  <c r="K18" i="17"/>
  <c r="M17" i="17"/>
  <c r="L17" i="17" s="1"/>
  <c r="K17" i="17"/>
  <c r="M16" i="17"/>
  <c r="L16" i="17" s="1"/>
  <c r="M15" i="17"/>
  <c r="L15" i="17"/>
  <c r="K15" i="17"/>
  <c r="M14" i="17"/>
  <c r="L14" i="17"/>
  <c r="K14" i="17"/>
  <c r="M13" i="17"/>
  <c r="L13" i="17"/>
  <c r="K13" i="17"/>
  <c r="M12" i="17"/>
  <c r="L12" i="17"/>
  <c r="K12" i="17"/>
  <c r="M11" i="17"/>
  <c r="L11" i="17"/>
  <c r="K11" i="17"/>
  <c r="M10" i="17"/>
  <c r="L10" i="17"/>
  <c r="K10" i="17"/>
  <c r="M9" i="17"/>
  <c r="L9" i="17"/>
  <c r="K9" i="17"/>
  <c r="M8" i="17"/>
  <c r="L8" i="17" s="1"/>
  <c r="M7" i="17"/>
  <c r="L7" i="17"/>
  <c r="K7" i="17"/>
  <c r="M6" i="17"/>
  <c r="L6" i="17"/>
  <c r="K6" i="17"/>
  <c r="M5" i="17"/>
  <c r="L5" i="17"/>
  <c r="K5" i="17"/>
  <c r="M4" i="17"/>
  <c r="K4" i="17" s="1"/>
  <c r="F237" i="17"/>
  <c r="L237" i="17" s="1"/>
  <c r="F192" i="17"/>
  <c r="K192" i="17" s="1"/>
  <c r="F169" i="17"/>
  <c r="L169" i="17" s="1"/>
  <c r="F118" i="17"/>
  <c r="L118" i="17" s="1"/>
  <c r="F114" i="17"/>
  <c r="L114" i="17" s="1"/>
  <c r="F82" i="17"/>
  <c r="K82" i="17" s="1"/>
  <c r="F78" i="17"/>
  <c r="L78" i="17" s="1"/>
  <c r="F72" i="17"/>
  <c r="L72" i="17" s="1"/>
  <c r="F62" i="17"/>
  <c r="K62" i="17" s="1"/>
  <c r="F47" i="17"/>
  <c r="L47" i="17" s="1"/>
  <c r="F45" i="17"/>
  <c r="L45" i="17" s="1"/>
  <c r="AC4" i="17" l="1"/>
  <c r="AC244" i="17"/>
  <c r="AC236" i="17"/>
  <c r="AC228" i="17"/>
  <c r="AC220" i="17"/>
  <c r="K237" i="17"/>
  <c r="L34" i="17"/>
  <c r="K76" i="17"/>
  <c r="L216" i="17"/>
  <c r="AC218" i="17"/>
  <c r="AC216" i="17"/>
  <c r="AC214" i="17"/>
  <c r="AC210" i="17"/>
  <c r="AC208" i="17"/>
  <c r="AC206" i="17"/>
  <c r="AC202" i="17"/>
  <c r="AC200" i="17"/>
  <c r="AC198" i="17"/>
  <c r="AC194" i="17"/>
  <c r="AC192" i="17"/>
  <c r="AC190" i="17"/>
  <c r="AC186" i="17"/>
  <c r="AC184" i="17"/>
  <c r="AC182" i="17"/>
  <c r="AC178" i="17"/>
  <c r="AC176" i="17"/>
  <c r="AC174" i="17"/>
  <c r="AC170" i="17"/>
  <c r="AC168" i="17"/>
  <c r="AC166" i="17"/>
  <c r="AC162" i="17"/>
  <c r="AC160" i="17"/>
  <c r="AC158" i="17"/>
  <c r="AC154" i="17"/>
  <c r="AC152" i="17"/>
  <c r="AC150" i="17"/>
  <c r="AC146" i="17"/>
  <c r="AC144" i="17"/>
  <c r="AC142" i="17"/>
  <c r="AC138" i="17"/>
  <c r="AC136" i="17"/>
  <c r="AC134" i="17"/>
  <c r="AC130" i="17"/>
  <c r="AC128" i="17"/>
  <c r="AC126" i="17"/>
  <c r="AC122" i="17"/>
  <c r="AC120" i="17"/>
  <c r="AC118" i="17"/>
  <c r="AC114" i="17"/>
  <c r="AC112" i="17"/>
  <c r="AC110" i="17"/>
  <c r="AC106" i="17"/>
  <c r="AC104" i="17"/>
  <c r="AC102" i="17"/>
  <c r="AC98" i="17"/>
  <c r="AC96" i="17"/>
  <c r="AC94" i="17"/>
  <c r="AC90" i="17"/>
  <c r="AC88" i="17"/>
  <c r="AC86" i="17"/>
  <c r="AC82" i="17"/>
  <c r="AC80" i="17"/>
  <c r="AC78" i="17"/>
  <c r="AC74" i="17"/>
  <c r="AC72" i="17"/>
  <c r="AC70" i="17"/>
  <c r="AC66" i="17"/>
  <c r="AC64" i="17"/>
  <c r="AC62" i="17"/>
  <c r="AC58" i="17"/>
  <c r="AC56" i="17"/>
  <c r="AC54" i="17"/>
  <c r="AC50" i="17"/>
  <c r="AC48" i="17"/>
  <c r="AC46" i="17"/>
  <c r="AC42" i="17"/>
  <c r="AC40" i="17"/>
  <c r="AC38" i="17"/>
  <c r="AC34" i="17"/>
  <c r="AC32" i="17"/>
  <c r="AC30" i="17"/>
  <c r="AC26" i="17"/>
  <c r="AC24" i="17"/>
  <c r="AC22" i="17"/>
  <c r="AC18" i="17"/>
  <c r="AC16" i="17"/>
  <c r="AC14" i="17"/>
  <c r="AC10" i="17"/>
  <c r="AC8" i="17"/>
  <c r="AC6" i="17"/>
  <c r="L41" i="17"/>
  <c r="K44" i="17"/>
  <c r="K57" i="17"/>
  <c r="K91" i="17"/>
  <c r="K139" i="17"/>
  <c r="L82" i="17"/>
  <c r="K45" i="17"/>
  <c r="L58" i="17"/>
  <c r="L100" i="17"/>
  <c r="L161" i="17"/>
  <c r="L62" i="17"/>
  <c r="K96" i="17"/>
  <c r="K131" i="17"/>
  <c r="K188" i="17"/>
  <c r="K72" i="17"/>
  <c r="L116" i="17"/>
  <c r="K146" i="17"/>
  <c r="K172" i="17"/>
  <c r="K180" i="17"/>
  <c r="L4" i="17"/>
  <c r="K93" i="17"/>
  <c r="K47" i="17"/>
  <c r="K53" i="17"/>
  <c r="K80" i="17"/>
  <c r="K98" i="17"/>
  <c r="K106" i="17"/>
  <c r="K114" i="17"/>
  <c r="L153" i="17"/>
  <c r="K156" i="17"/>
  <c r="K165" i="17"/>
  <c r="K168" i="17"/>
  <c r="L192" i="17"/>
  <c r="K208" i="17"/>
  <c r="L240" i="17"/>
  <c r="K247" i="17"/>
  <c r="K59" i="17"/>
  <c r="K169" i="17"/>
  <c r="K78" i="17"/>
  <c r="K118" i="17"/>
  <c r="K124" i="17"/>
  <c r="K239" i="17"/>
  <c r="K242" i="17"/>
  <c r="L97" i="17"/>
  <c r="L201" i="17"/>
  <c r="K31" i="17"/>
  <c r="K39" i="17"/>
  <c r="K71" i="17"/>
  <c r="K79" i="17"/>
  <c r="K159" i="17"/>
  <c r="K199" i="17"/>
  <c r="K215" i="17"/>
  <c r="K8" i="17"/>
  <c r="K16" i="17"/>
  <c r="K24" i="17"/>
  <c r="K51" i="17"/>
  <c r="K243" i="17"/>
  <c r="K70" i="17"/>
  <c r="K86" i="17"/>
  <c r="K94" i="17"/>
  <c r="K134" i="17"/>
  <c r="K198" i="17"/>
  <c r="K206" i="17"/>
  <c r="K222" i="17"/>
  <c r="K230" i="17"/>
  <c r="K246" i="17"/>
</calcChain>
</file>

<file path=xl/sharedStrings.xml><?xml version="1.0" encoding="utf-8"?>
<sst xmlns="http://schemas.openxmlformats.org/spreadsheetml/2006/main" count="534" uniqueCount="515">
  <si>
    <t>Japan</t>
  </si>
  <si>
    <t>China</t>
  </si>
  <si>
    <t>France</t>
  </si>
  <si>
    <t>Canada</t>
  </si>
  <si>
    <t>Portugal</t>
  </si>
  <si>
    <t>Luxembourg</t>
  </si>
  <si>
    <t>Ukraine</t>
  </si>
  <si>
    <t>Vietnam</t>
  </si>
  <si>
    <t>Hong Kong</t>
  </si>
  <si>
    <t>Philippines</t>
  </si>
  <si>
    <t>Pakistan</t>
  </si>
  <si>
    <t>Costa Rica</t>
  </si>
  <si>
    <t>Uruguay</t>
  </si>
  <si>
    <t>Qatar</t>
  </si>
  <si>
    <t>Oman</t>
  </si>
  <si>
    <t>Venezuela</t>
  </si>
  <si>
    <t>Angola</t>
  </si>
  <si>
    <t>Cote d'Ivoire</t>
  </si>
  <si>
    <t>Guatemala</t>
  </si>
  <si>
    <t>Panama</t>
  </si>
  <si>
    <t>Mali</t>
  </si>
  <si>
    <t>Rwanda</t>
  </si>
  <si>
    <t>Bangladesh</t>
  </si>
  <si>
    <t>Iraq</t>
  </si>
  <si>
    <t>Afghanistan</t>
  </si>
  <si>
    <t>Monaco</t>
  </si>
  <si>
    <t>Sierra Leone</t>
  </si>
  <si>
    <t>Sri Lanka</t>
  </si>
  <si>
    <t>Belize</t>
  </si>
  <si>
    <t>Swaziland</t>
  </si>
  <si>
    <t>Paraguay</t>
  </si>
  <si>
    <t>El Salvador</t>
  </si>
  <si>
    <t>Kenya</t>
  </si>
  <si>
    <t>Ghana</t>
  </si>
  <si>
    <t>Burkina Faso</t>
  </si>
  <si>
    <t>Burundi</t>
  </si>
  <si>
    <t>Niger</t>
  </si>
  <si>
    <t>Macao</t>
  </si>
  <si>
    <t>Tokelau</t>
  </si>
  <si>
    <t>Myanmar</t>
  </si>
  <si>
    <t>Honduras</t>
  </si>
  <si>
    <t>Gabon</t>
  </si>
  <si>
    <t>Togo</t>
  </si>
  <si>
    <t>Liechtenstein</t>
  </si>
  <si>
    <t>Suriname</t>
  </si>
  <si>
    <t>Guadeloupe</t>
  </si>
  <si>
    <t>Vanuatu</t>
  </si>
  <si>
    <t>Bahamas</t>
  </si>
  <si>
    <t>Madagascar</t>
  </si>
  <si>
    <t>Mozambique</t>
  </si>
  <si>
    <t>Cuba</t>
  </si>
  <si>
    <t>Anguilla</t>
  </si>
  <si>
    <t>Zimbabwe</t>
  </si>
  <si>
    <t>Djibouti</t>
  </si>
  <si>
    <t>Nicaragua</t>
  </si>
  <si>
    <t>Martinique</t>
  </si>
  <si>
    <t>Aruba</t>
  </si>
  <si>
    <t>Samoa</t>
  </si>
  <si>
    <t>Gibraltar</t>
  </si>
  <si>
    <t>Maldives</t>
  </si>
  <si>
    <t>Seychelles</t>
  </si>
  <si>
    <t>Guam</t>
  </si>
  <si>
    <t>Botswana</t>
  </si>
  <si>
    <t>Malawi</t>
  </si>
  <si>
    <t>Mayotte</t>
  </si>
  <si>
    <t>Nauru</t>
  </si>
  <si>
    <t>Jersey</t>
  </si>
  <si>
    <t>Tonga</t>
  </si>
  <si>
    <t>Pitcairn</t>
  </si>
  <si>
    <t>Kiribati</t>
  </si>
  <si>
    <t>Curaçao</t>
  </si>
  <si>
    <t>Guyana</t>
  </si>
  <si>
    <t>Lesotho</t>
  </si>
  <si>
    <t>Montserrat</t>
  </si>
  <si>
    <t>Niue</t>
  </si>
  <si>
    <t>Tuvalu</t>
  </si>
  <si>
    <t>New Zealand</t>
  </si>
  <si>
    <t>Fiji</t>
  </si>
  <si>
    <t>United Kingdom</t>
  </si>
  <si>
    <t>Italy</t>
  </si>
  <si>
    <t>Germany</t>
  </si>
  <si>
    <t>USA</t>
  </si>
  <si>
    <t>India</t>
  </si>
  <si>
    <t>Indonesia</t>
  </si>
  <si>
    <t>Thailand</t>
  </si>
  <si>
    <t>Singapore</t>
  </si>
  <si>
    <t>Malaysia</t>
  </si>
  <si>
    <t>South Africa</t>
  </si>
  <si>
    <t>Total</t>
  </si>
  <si>
    <t>Netherlands</t>
  </si>
  <si>
    <t>Spain</t>
  </si>
  <si>
    <t>Switzerland</t>
  </si>
  <si>
    <t>United States</t>
  </si>
  <si>
    <t>Leisure</t>
  </si>
  <si>
    <t>AND</t>
  </si>
  <si>
    <t>ARE</t>
  </si>
  <si>
    <t>AFG</t>
  </si>
  <si>
    <t>ATG</t>
  </si>
  <si>
    <t>AIA</t>
  </si>
  <si>
    <t>ALB</t>
  </si>
  <si>
    <t>ARM</t>
  </si>
  <si>
    <t>ANT</t>
  </si>
  <si>
    <t>AGO</t>
  </si>
  <si>
    <t>ATA</t>
  </si>
  <si>
    <t>ARG</t>
  </si>
  <si>
    <t>ASM</t>
  </si>
  <si>
    <t>AUT</t>
  </si>
  <si>
    <t>AUS</t>
  </si>
  <si>
    <t>ABW</t>
  </si>
  <si>
    <t>ALA</t>
  </si>
  <si>
    <t>AZE</t>
  </si>
  <si>
    <t>BIH</t>
  </si>
  <si>
    <t>BRB</t>
  </si>
  <si>
    <t>BGD</t>
  </si>
  <si>
    <t>BFA</t>
  </si>
  <si>
    <t>BGR</t>
  </si>
  <si>
    <t>BHR</t>
  </si>
  <si>
    <t>BDI</t>
  </si>
  <si>
    <t>BEN</t>
  </si>
  <si>
    <t>BLM</t>
  </si>
  <si>
    <t>BMU</t>
  </si>
  <si>
    <t>BRN</t>
  </si>
  <si>
    <t>BOL</t>
  </si>
  <si>
    <t>BES</t>
  </si>
  <si>
    <t>BRA</t>
  </si>
  <si>
    <t>BHS</t>
  </si>
  <si>
    <t>BTN</t>
  </si>
  <si>
    <t>BVT</t>
  </si>
  <si>
    <t>BWA</t>
  </si>
  <si>
    <t>BLR</t>
  </si>
  <si>
    <t>BLZ</t>
  </si>
  <si>
    <t>CAN</t>
  </si>
  <si>
    <t>CCK</t>
  </si>
  <si>
    <t>COD</t>
  </si>
  <si>
    <t>CAF</t>
  </si>
  <si>
    <t>CHE</t>
  </si>
  <si>
    <t>CIV</t>
  </si>
  <si>
    <t>COK</t>
  </si>
  <si>
    <t>CHL</t>
  </si>
  <si>
    <t>CMR</t>
  </si>
  <si>
    <t>CHN</t>
  </si>
  <si>
    <t>COL</t>
  </si>
  <si>
    <t>CRI</t>
  </si>
  <si>
    <t>CUB</t>
  </si>
  <si>
    <t>CPV</t>
  </si>
  <si>
    <t>CUW</t>
  </si>
  <si>
    <t>CXR</t>
  </si>
  <si>
    <t>CYP</t>
  </si>
  <si>
    <t>CZE</t>
  </si>
  <si>
    <t>DEU</t>
  </si>
  <si>
    <t>DJI</t>
  </si>
  <si>
    <t>DNK</t>
  </si>
  <si>
    <t>DMA</t>
  </si>
  <si>
    <t>DOM</t>
  </si>
  <si>
    <t>DZA</t>
  </si>
  <si>
    <t>ECU</t>
  </si>
  <si>
    <t>EST</t>
  </si>
  <si>
    <t>EGY</t>
  </si>
  <si>
    <t>ESH</t>
  </si>
  <si>
    <t>ERI</t>
  </si>
  <si>
    <t>ESP</t>
  </si>
  <si>
    <t>ETH</t>
  </si>
  <si>
    <t>FIN</t>
  </si>
  <si>
    <t>FJI</t>
  </si>
  <si>
    <t>MDV</t>
  </si>
  <si>
    <t>FSM</t>
  </si>
  <si>
    <t>FRO</t>
  </si>
  <si>
    <t>FRA</t>
  </si>
  <si>
    <t>GAB</t>
  </si>
  <si>
    <t>GBR</t>
  </si>
  <si>
    <t>GRD</t>
  </si>
  <si>
    <t>GEO</t>
  </si>
  <si>
    <t>GUF</t>
  </si>
  <si>
    <t>GGY</t>
  </si>
  <si>
    <t>GHA</t>
  </si>
  <si>
    <t>GIB</t>
  </si>
  <si>
    <t>GRL</t>
  </si>
  <si>
    <t>GMB</t>
  </si>
  <si>
    <t>GIN</t>
  </si>
  <si>
    <t>GLP</t>
  </si>
  <si>
    <t>GNQ</t>
  </si>
  <si>
    <t>GRC</t>
  </si>
  <si>
    <t>SGS</t>
  </si>
  <si>
    <t>GTM</t>
  </si>
  <si>
    <t>GUM</t>
  </si>
  <si>
    <t>GNB</t>
  </si>
  <si>
    <t>GUY</t>
  </si>
  <si>
    <t>HKG</t>
  </si>
  <si>
    <t>HMD</t>
  </si>
  <si>
    <t>HND</t>
  </si>
  <si>
    <t>HRV</t>
  </si>
  <si>
    <t>HTI</t>
  </si>
  <si>
    <t>HUN</t>
  </si>
  <si>
    <t>IDN</t>
  </si>
  <si>
    <t>IRL</t>
  </si>
  <si>
    <t>ISR</t>
  </si>
  <si>
    <t>IMN</t>
  </si>
  <si>
    <t>IND</t>
  </si>
  <si>
    <t>IOT</t>
  </si>
  <si>
    <t>IRQ</t>
  </si>
  <si>
    <t>IRN</t>
  </si>
  <si>
    <t>ISL</t>
  </si>
  <si>
    <t>ITA</t>
  </si>
  <si>
    <t>JEY</t>
  </si>
  <si>
    <t>JAM</t>
  </si>
  <si>
    <t>JOR</t>
  </si>
  <si>
    <t>JPN</t>
  </si>
  <si>
    <t>KEN</t>
  </si>
  <si>
    <t>KGZ</t>
  </si>
  <si>
    <t>KHM</t>
  </si>
  <si>
    <t>KIR</t>
  </si>
  <si>
    <t>COM</t>
  </si>
  <si>
    <t>KNA</t>
  </si>
  <si>
    <t>PRK</t>
  </si>
  <si>
    <t>KOR</t>
  </si>
  <si>
    <t>KWT</t>
  </si>
  <si>
    <t>CYM</t>
  </si>
  <si>
    <t>KAZ</t>
  </si>
  <si>
    <t>LAO</t>
  </si>
  <si>
    <t>LBN</t>
  </si>
  <si>
    <t>LCA</t>
  </si>
  <si>
    <t>LIE</t>
  </si>
  <si>
    <t>LKA</t>
  </si>
  <si>
    <t>LBR</t>
  </si>
  <si>
    <t>LSO</t>
  </si>
  <si>
    <t>LTU</t>
  </si>
  <si>
    <t>LUX</t>
  </si>
  <si>
    <t>LVA</t>
  </si>
  <si>
    <t>LBY</t>
  </si>
  <si>
    <t>MAR</t>
  </si>
  <si>
    <t>MCO</t>
  </si>
  <si>
    <t>MDA</t>
  </si>
  <si>
    <t>MNE</t>
  </si>
  <si>
    <t>MAF</t>
  </si>
  <si>
    <t>MDG</t>
  </si>
  <si>
    <t>MHL</t>
  </si>
  <si>
    <t>MKD</t>
  </si>
  <si>
    <t>MLI</t>
  </si>
  <si>
    <t>MMR</t>
  </si>
  <si>
    <t>MNG</t>
  </si>
  <si>
    <t>MAC</t>
  </si>
  <si>
    <t>MNP</t>
  </si>
  <si>
    <t>MTQ</t>
  </si>
  <si>
    <t>MRT</t>
  </si>
  <si>
    <t>MSR</t>
  </si>
  <si>
    <t>MLT</t>
  </si>
  <si>
    <t>MUS</t>
  </si>
  <si>
    <t>MWI</t>
  </si>
  <si>
    <t>MEX</t>
  </si>
  <si>
    <t>MYS</t>
  </si>
  <si>
    <t>MOZ</t>
  </si>
  <si>
    <t>NAM</t>
  </si>
  <si>
    <t>NCL</t>
  </si>
  <si>
    <t>NER</t>
  </si>
  <si>
    <t>NFK</t>
  </si>
  <si>
    <t>NGA</t>
  </si>
  <si>
    <t>NIC</t>
  </si>
  <si>
    <t>NLD</t>
  </si>
  <si>
    <t>NOR</t>
  </si>
  <si>
    <t>NPL</t>
  </si>
  <si>
    <t>NRU</t>
  </si>
  <si>
    <t>NIU</t>
  </si>
  <si>
    <t>NZL</t>
  </si>
  <si>
    <t>OMN</t>
  </si>
  <si>
    <t>PAN</t>
  </si>
  <si>
    <t>PER</t>
  </si>
  <si>
    <t>PYF</t>
  </si>
  <si>
    <t>PNG</t>
  </si>
  <si>
    <t>PHL</t>
  </si>
  <si>
    <t>PAK</t>
  </si>
  <si>
    <t>POL</t>
  </si>
  <si>
    <t>SPM</t>
  </si>
  <si>
    <t>PCN</t>
  </si>
  <si>
    <t>PRI</t>
  </si>
  <si>
    <t>PSE</t>
  </si>
  <si>
    <t>PRT</t>
  </si>
  <si>
    <t>PLW</t>
  </si>
  <si>
    <t>PRY</t>
  </si>
  <si>
    <t>QAT</t>
  </si>
  <si>
    <t>REU</t>
  </si>
  <si>
    <t>ROU</t>
  </si>
  <si>
    <t>SRB</t>
  </si>
  <si>
    <t>RUS</t>
  </si>
  <si>
    <t>RWA</t>
  </si>
  <si>
    <t>SAU</t>
  </si>
  <si>
    <t>SLB</t>
  </si>
  <si>
    <t>SYC</t>
  </si>
  <si>
    <t>SDN</t>
  </si>
  <si>
    <t>SWE</t>
  </si>
  <si>
    <t>SGP</t>
  </si>
  <si>
    <t>SHN</t>
  </si>
  <si>
    <t>SVN</t>
  </si>
  <si>
    <t>SJM</t>
  </si>
  <si>
    <t>SVK</t>
  </si>
  <si>
    <t>SLE</t>
  </si>
  <si>
    <t>SMR</t>
  </si>
  <si>
    <t>SEN</t>
  </si>
  <si>
    <t>SOM</t>
  </si>
  <si>
    <t>SUR</t>
  </si>
  <si>
    <t>SSD</t>
  </si>
  <si>
    <t>STP</t>
  </si>
  <si>
    <t>SLV</t>
  </si>
  <si>
    <t>SXM</t>
  </si>
  <si>
    <t>SYR</t>
  </si>
  <si>
    <t>SWZ</t>
  </si>
  <si>
    <t>TCA</t>
  </si>
  <si>
    <t>TCD</t>
  </si>
  <si>
    <t>ATF</t>
  </si>
  <si>
    <t>TGO</t>
  </si>
  <si>
    <t>THA</t>
  </si>
  <si>
    <t>TJK</t>
  </si>
  <si>
    <t>TKL</t>
  </si>
  <si>
    <t>TLS</t>
  </si>
  <si>
    <t>TKM</t>
  </si>
  <si>
    <t>TUN</t>
  </si>
  <si>
    <t>TON</t>
  </si>
  <si>
    <t>TUR</t>
  </si>
  <si>
    <t>TTO</t>
  </si>
  <si>
    <t>TUV</t>
  </si>
  <si>
    <t>TWN</t>
  </si>
  <si>
    <t>TZA</t>
  </si>
  <si>
    <t>UKR</t>
  </si>
  <si>
    <t>UGA</t>
  </si>
  <si>
    <t>UMI</t>
  </si>
  <si>
    <t>URY</t>
  </si>
  <si>
    <t>UZB</t>
  </si>
  <si>
    <t>VAT</t>
  </si>
  <si>
    <t>VCT</t>
  </si>
  <si>
    <t>VEN</t>
  </si>
  <si>
    <t>VGB</t>
  </si>
  <si>
    <t>VIR</t>
  </si>
  <si>
    <t>VNM</t>
  </si>
  <si>
    <t>VUT</t>
  </si>
  <si>
    <t>WLF</t>
  </si>
  <si>
    <t>WSM</t>
  </si>
  <si>
    <t>YEM</t>
  </si>
  <si>
    <t>MYT</t>
  </si>
  <si>
    <t>ZAF</t>
  </si>
  <si>
    <t>ZMB</t>
  </si>
  <si>
    <t>ZWE</t>
  </si>
  <si>
    <t>Timor-Leste</t>
  </si>
  <si>
    <t>FLK</t>
  </si>
  <si>
    <t>Albania</t>
  </si>
  <si>
    <t>Algeria</t>
  </si>
  <si>
    <t>American Samoa</t>
  </si>
  <si>
    <t>Andorra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</si>
  <si>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</si>
  <si>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</si>
  <si>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</si>
  <si>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</si>
  <si>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</si>
  <si>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</si>
  <si>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</si>
  <si>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Barbados</t>
  </si>
  <si>
    <t>Belarus</t>
  </si>
  <si>
    <t>Benin</t>
  </si>
  <si>
    <t>Bermuda</t>
  </si>
  <si>
    <t>Bhutan</t>
  </si>
  <si>
    <t>Bosnia and Herzegovina</t>
  </si>
  <si>
    <t>Brazil</t>
  </si>
  <si>
    <t>Brunei Darussalam</t>
  </si>
  <si>
    <t>Bulgaria</t>
  </si>
  <si>
    <t>Cambodia</t>
  </si>
  <si>
    <t>Cameroon</t>
  </si>
  <si>
    <t>Cayman Islands</t>
  </si>
  <si>
    <t>Central African Republic</t>
  </si>
  <si>
    <t>Chad</t>
  </si>
  <si>
    <t>Chile</t>
  </si>
  <si>
    <t>Colombia</t>
  </si>
  <si>
    <t>Comoros</t>
  </si>
  <si>
    <t>Croatia</t>
  </si>
  <si>
    <t>Cyprus</t>
  </si>
  <si>
    <t>Denmark</t>
  </si>
  <si>
    <t>Dominica</t>
  </si>
  <si>
    <t>Dominican Republic</t>
  </si>
  <si>
    <t>Ecuador</t>
  </si>
  <si>
    <t>Egypt</t>
  </si>
  <si>
    <t>Equatorial Guinea</t>
  </si>
  <si>
    <t>Eritrea</t>
  </si>
  <si>
    <t>Estonia</t>
  </si>
  <si>
    <t>Ethiopia</t>
  </si>
  <si>
    <t>Finland</t>
  </si>
  <si>
    <t>French Polynesia</t>
  </si>
  <si>
    <t>Gambia</t>
  </si>
  <si>
    <t>Georgia</t>
  </si>
  <si>
    <t>Greece</t>
  </si>
  <si>
    <t>Greenland</t>
  </si>
  <si>
    <t>Grenada</t>
  </si>
  <si>
    <t>Guinea</t>
  </si>
  <si>
    <t>Guinea-Bissau</t>
  </si>
  <si>
    <t>Haiti</t>
  </si>
  <si>
    <t>Hungary</t>
  </si>
  <si>
    <t>Iceland</t>
  </si>
  <si>
    <t>Ireland</t>
  </si>
  <si>
    <t>Isle of Man</t>
  </si>
  <si>
    <t>Israel</t>
  </si>
  <si>
    <t>Jamaica</t>
  </si>
  <si>
    <t>Jordan</t>
  </si>
  <si>
    <t>Kuwait</t>
  </si>
  <si>
    <t>Kyrgyzstan</t>
  </si>
  <si>
    <t>Latvia</t>
  </si>
  <si>
    <t>Lebanon</t>
  </si>
  <si>
    <t>Liberia</t>
  </si>
  <si>
    <t>Lithuania</t>
  </si>
  <si>
    <t>Malta</t>
  </si>
  <si>
    <t>Marshall Islands</t>
  </si>
  <si>
    <t>Mauritania</t>
  </si>
  <si>
    <t>Mauritius</t>
  </si>
  <si>
    <t>Mexico</t>
  </si>
  <si>
    <t>Mongolia</t>
  </si>
  <si>
    <t>Montenegro</t>
  </si>
  <si>
    <t>Morocco</t>
  </si>
  <si>
    <t>Namibia</t>
  </si>
  <si>
    <t>Nepal</t>
  </si>
  <si>
    <t>New Caledonia</t>
  </si>
  <si>
    <t>Nigeria</t>
  </si>
  <si>
    <t>Northern Mariana Islands</t>
  </si>
  <si>
    <t>Norway</t>
  </si>
  <si>
    <t>Palau</t>
  </si>
  <si>
    <t>Papua New Guinea</t>
  </si>
  <si>
    <t>Peru</t>
  </si>
  <si>
    <t>Poland</t>
  </si>
  <si>
    <t>Puerto Rico</t>
  </si>
  <si>
    <t>Romania</t>
  </si>
  <si>
    <t>Saint Lucia</t>
  </si>
  <si>
    <t>Saint Vincent and the Grenadines</t>
  </si>
  <si>
    <t>San Marino</t>
  </si>
  <si>
    <t>Sao Tome and Principe</t>
  </si>
  <si>
    <t>Saudi Arabia</t>
  </si>
  <si>
    <t>Senegal</t>
  </si>
  <si>
    <t>Slovakia</t>
  </si>
  <si>
    <t>Slovenia</t>
  </si>
  <si>
    <t>Solomon Islands</t>
  </si>
  <si>
    <t>Somalia</t>
  </si>
  <si>
    <t>South Sudan</t>
  </si>
  <si>
    <t>Sudan</t>
  </si>
  <si>
    <t>Sweden</t>
  </si>
  <si>
    <t>Syrian Arab Republic</t>
  </si>
  <si>
    <t>Tajikistan</t>
  </si>
  <si>
    <t>Trinidad and Tobago</t>
  </si>
  <si>
    <t>Tunisia</t>
  </si>
  <si>
    <t>Turkey</t>
  </si>
  <si>
    <t>Turkmenistan</t>
  </si>
  <si>
    <t>Turks and Caicos Islands</t>
  </si>
  <si>
    <t>Uganda</t>
  </si>
  <si>
    <t>United Arab Emirates</t>
  </si>
  <si>
    <t>Uzbekistan</t>
  </si>
  <si>
    <t>Yemen</t>
  </si>
  <si>
    <t>Zambia</t>
  </si>
  <si>
    <t>Cook Islands</t>
  </si>
  <si>
    <t>Falkland Islands (Malvinas)</t>
  </si>
  <si>
    <t>French Guiana</t>
  </si>
  <si>
    <t>Saint Helena</t>
  </si>
  <si>
    <t>Saint Pierre and Miquelon</t>
  </si>
  <si>
    <t>Western Sahara</t>
  </si>
  <si>
    <t>Bonaire, Sint Eustatius and Saba</t>
  </si>
  <si>
    <t>Saint Barthélemy</t>
  </si>
  <si>
    <t>Greenhouse gas emissions</t>
  </si>
  <si>
    <t>Czechia</t>
  </si>
  <si>
    <t>Aland Islands</t>
  </si>
  <si>
    <t>Antarctica</t>
  </si>
  <si>
    <t>Bolivia</t>
  </si>
  <si>
    <t>Bouvet Island</t>
  </si>
  <si>
    <t>British Indian Ocean Territory</t>
  </si>
  <si>
    <t>Cape Verde</t>
  </si>
  <si>
    <t>Christmas Island</t>
  </si>
  <si>
    <t>Cocos (Keeling) Islands</t>
  </si>
  <si>
    <t xml:space="preserve">Congo, The Democratic Republic of </t>
  </si>
  <si>
    <t>Faroe Islands</t>
  </si>
  <si>
    <t>French Southern Territories</t>
  </si>
  <si>
    <t>Guernsey</t>
  </si>
  <si>
    <t>Heard and Mc Donald Islands</t>
  </si>
  <si>
    <t>Holy See (Vatican City State)</t>
  </si>
  <si>
    <t>Iran, Islamic Republic of</t>
  </si>
  <si>
    <t>Kazakstan</t>
  </si>
  <si>
    <t>Korea, Democratic People's Republic of</t>
  </si>
  <si>
    <t>Korea, Republic of</t>
  </si>
  <si>
    <t>Lao, People's Democratic Republic</t>
  </si>
  <si>
    <t>Libyan Arab Jamahiriya</t>
  </si>
  <si>
    <t>Macedonia, The Former Yugoslav Republic Of</t>
  </si>
  <si>
    <t>Micronesia, Federated States of</t>
  </si>
  <si>
    <t>Moldova, Republic of</t>
  </si>
  <si>
    <t>Norfolk Island</t>
  </si>
  <si>
    <t>Palestinian Territory, Occupied</t>
  </si>
  <si>
    <t>Republic of Serbia</t>
  </si>
  <si>
    <t>Reunion</t>
  </si>
  <si>
    <t>Russia Federation</t>
  </si>
  <si>
    <t>Saint Kitts &amp; Nevis</t>
  </si>
  <si>
    <t>Saint Martin</t>
  </si>
  <si>
    <t>Sint Maarten</t>
  </si>
  <si>
    <t>South Georgia &amp; The South Sandwich Islands</t>
  </si>
  <si>
    <t>Svalbard and Jan Mayen</t>
  </si>
  <si>
    <t>Taiwan, Province of China</t>
  </si>
  <si>
    <t>Tanzania, United Republic of</t>
  </si>
  <si>
    <t>United States Minor Outlying Islands</t>
  </si>
  <si>
    <t>Virgin Islands, British</t>
  </si>
  <si>
    <t>Virgin Islands, U.S.</t>
  </si>
  <si>
    <t>Wallis and Futuna</t>
  </si>
  <si>
    <t xml:space="preserve">Netherlands Antilles </t>
  </si>
  <si>
    <t>Business</t>
  </si>
  <si>
    <t>International tourist arrivals in Brussels (2018)</t>
  </si>
  <si>
    <t>Travel modal split</t>
  </si>
  <si>
    <t>Airplane (%)</t>
  </si>
  <si>
    <t>Rail
(%)</t>
  </si>
  <si>
    <t>Car
(%)</t>
  </si>
  <si>
    <t>Coach
(%)</t>
  </si>
  <si>
    <t>Airplane
(Kg Co2 eq)</t>
  </si>
  <si>
    <t>Rail
(kg Co2)</t>
  </si>
  <si>
    <t>Car
(kg Co2)</t>
  </si>
  <si>
    <t>Coach
(kg Co2)</t>
  </si>
  <si>
    <t>Total
(kg Co2)</t>
  </si>
  <si>
    <t>Country of origin
Name</t>
  </si>
  <si>
    <t>Country of origin
ISO 3166-1 alpha-3 Code</t>
  </si>
  <si>
    <t>Distance to/from Brussels (Km)</t>
  </si>
  <si>
    <r>
      <rPr>
        <b/>
        <sz val="12"/>
        <color theme="1"/>
        <rFont val="Calibri"/>
        <family val="2"/>
        <scheme val="minor"/>
      </rPr>
      <t>Note : Conversion factor for greenhouse gas emissions (per passenger kilometre, class of distance and travel mode)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For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airplane</t>
    </r>
    <r>
      <rPr>
        <sz val="12"/>
        <color theme="1"/>
        <rFont val="Calibri"/>
        <family val="2"/>
        <scheme val="minor"/>
      </rPr>
      <t xml:space="preserve"> : own calcuations based on CO2 emissions for all the flights to/from Brussels airport in 2018. The data on the provision of regular air services in Brussels Airport have been extracted from the 2018 OAG Schedules Analyser (https://www.oag.com). For each flight, CO2 emissions were calculated by using EUROCONTROL small emitters tools (https://www.eurocontrol.int/publication/small-emitters-tool-set-2019). Based on the World airline rankings 2018 (https://www.flightglobal.com), a seat occupancy rate of 80% have been used to estimate the number of passengers for each flight. The  calculated emission factors  by classes of distance (in kg Co2 pkm) are : </t>
    </r>
    <r>
      <rPr>
        <b/>
        <sz val="12"/>
        <color theme="1"/>
        <rFont val="Calibri"/>
        <family val="2"/>
        <scheme val="minor"/>
      </rPr>
      <t xml:space="preserve">0.144 for distance less than 500 km, 0.108 for 500 - 1000 km, 0.090 for 1000 - 1500 km, 0.084 for 1500-2000 km and 0.093 for more than 2000 km. In a second time, according to the lietterature (DEFRA, 2016), the emission factors were multiplied by 1,9 to convert CO2 emissions into CO2eq emissions.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For car :  0.102 kg Co2 pkm (Christensen, 2016).
For rail : 0.027 kg Co2 pkm (Peeters et al., 2007).
For coach : 0.022 kg Co2 pkm (Peeters et al., 2007).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</si>
</sst>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444444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0" fillId="0" borderId="1" xfId="0" applyFont="1" applyBorder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13" applyFont="1" applyBorder="1"/>
    <xf numFmtId="0" fontId="0" fillId="0" borderId="1" xfId="0" applyBorder="1"/>
    <xf numFmtId="1" fontId="0" fillId="0" borderId="1" xfId="0" applyNumberFormat="1" applyFill="1" applyBorder="1"/>
    <xf numFmtId="3" fontId="3" fillId="0" borderId="1" xfId="0" applyNumberFormat="1" applyFont="1" applyBorder="1" applyAlignment="1"/>
    <xf numFmtId="1" fontId="0" fillId="0" borderId="1" xfId="0" applyNumberFormat="1" applyBorder="1" applyAlignment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3" fontId="0" fillId="0" borderId="1" xfId="0" applyNumberFormat="1" applyBorder="1" applyAlignment="1"/>
    <xf numFmtId="0" fontId="0" fillId="0" borderId="1" xfId="0" applyBorder="1" applyAlignment="1"/>
    <xf numFmtId="0" fontId="5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4">
    <cellStyle name="Hiperligação Visitada" xfId="1" builtinId="9" hidden="1"/>
    <cellStyle name="Hiperligação Visitada" xfId="2" builtinId="9" hidden="1"/>
    <cellStyle name="Hiperligação Visitada" xfId="3" builtinId="9" hidden="1"/>
    <cellStyle name="Hiperligação Visitada" xfId="4" builtinId="9" hidden="1"/>
    <cellStyle name="Hiperligação Visitada" xfId="5" builtinId="9" hidden="1"/>
    <cellStyle name="Hiperligação Visitada" xfId="6" builtinId="9" hidden="1"/>
    <cellStyle name="Hiperligação Visitada" xfId="7" builtinId="9" hidde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Hiperligação Visitada" xfId="12" builtinId="9" hidden="1"/>
    <cellStyle name="Normal" xfId="0" builtinId="0"/>
    <cellStyle name="Normal 3" xfId="13" xr:uid="{88F854CC-64C9-824B-B545-FFA1B4E153D6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57"/>
  <sheetViews>
    <sheetView tabSelected="1" workbookViewId="0">
      <pane ySplit="6525" topLeftCell="A246"/>
      <selection sqref="A1:A3"/>
      <selection pane="bottomLeft" activeCell="A253" sqref="A253:M253"/>
    </sheetView>
  </sheetViews>
  <sheetFormatPr defaultColWidth="10.875" defaultRowHeight="15.75" x14ac:dyDescent="0.25"/>
  <cols>
    <col min="1" max="1" width="20.5" style="1" customWidth="1"/>
    <col min="2" max="2" width="10.875" style="1"/>
    <col min="3" max="4" width="13.875" style="1" customWidth="1"/>
    <col min="5" max="5" width="10.875" style="1"/>
    <col min="6" max="6" width="16" style="1" customWidth="1"/>
    <col min="7" max="16384" width="10.875" style="1"/>
  </cols>
  <sheetData>
    <row r="1" spans="1:29" x14ac:dyDescent="0.25">
      <c r="A1" s="22" t="s">
        <v>511</v>
      </c>
      <c r="B1" s="23" t="s">
        <v>512</v>
      </c>
      <c r="C1" s="21" t="s">
        <v>513</v>
      </c>
      <c r="D1" s="21" t="s">
        <v>500</v>
      </c>
      <c r="E1" s="21"/>
      <c r="F1" s="21"/>
      <c r="G1" s="20" t="s">
        <v>501</v>
      </c>
      <c r="H1" s="20"/>
      <c r="I1" s="20"/>
      <c r="J1" s="20"/>
      <c r="K1" s="20"/>
      <c r="L1" s="20"/>
      <c r="M1" s="20"/>
      <c r="N1" s="20"/>
      <c r="O1" s="17" t="s">
        <v>457</v>
      </c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29" ht="60.95" customHeight="1" x14ac:dyDescent="0.25">
      <c r="A2" s="22"/>
      <c r="B2" s="24"/>
      <c r="C2" s="21"/>
      <c r="D2" s="21"/>
      <c r="E2" s="21"/>
      <c r="F2" s="21"/>
      <c r="G2" s="19" t="s">
        <v>93</v>
      </c>
      <c r="H2" s="19"/>
      <c r="I2" s="19"/>
      <c r="J2" s="19"/>
      <c r="K2" s="19" t="s">
        <v>499</v>
      </c>
      <c r="L2" s="19"/>
      <c r="M2" s="19"/>
      <c r="N2" s="19"/>
      <c r="O2" s="19" t="s">
        <v>93</v>
      </c>
      <c r="P2" s="19"/>
      <c r="Q2" s="19"/>
      <c r="R2" s="19"/>
      <c r="S2" s="19"/>
      <c r="T2" s="19" t="s">
        <v>499</v>
      </c>
      <c r="U2" s="19"/>
      <c r="V2" s="19"/>
      <c r="W2" s="19"/>
      <c r="X2" s="19"/>
      <c r="Y2" s="19" t="s">
        <v>88</v>
      </c>
      <c r="Z2" s="19"/>
      <c r="AA2" s="19"/>
      <c r="AB2" s="19"/>
      <c r="AC2" s="19"/>
    </row>
    <row r="3" spans="1:29" s="4" customFormat="1" ht="81.95" customHeight="1" x14ac:dyDescent="0.25">
      <c r="A3" s="22"/>
      <c r="B3" s="24"/>
      <c r="C3" s="21"/>
      <c r="D3" s="5" t="s">
        <v>93</v>
      </c>
      <c r="E3" s="5" t="s">
        <v>499</v>
      </c>
      <c r="F3" s="5" t="s">
        <v>88</v>
      </c>
      <c r="G3" s="5" t="s">
        <v>502</v>
      </c>
      <c r="H3" s="5" t="s">
        <v>503</v>
      </c>
      <c r="I3" s="5" t="s">
        <v>504</v>
      </c>
      <c r="J3" s="5" t="s">
        <v>505</v>
      </c>
      <c r="K3" s="5" t="s">
        <v>502</v>
      </c>
      <c r="L3" s="5" t="s">
        <v>503</v>
      </c>
      <c r="M3" s="5" t="s">
        <v>504</v>
      </c>
      <c r="N3" s="5" t="s">
        <v>505</v>
      </c>
      <c r="O3" s="5" t="s">
        <v>506</v>
      </c>
      <c r="P3" s="5" t="s">
        <v>507</v>
      </c>
      <c r="Q3" s="5" t="s">
        <v>508</v>
      </c>
      <c r="R3" s="5" t="s">
        <v>509</v>
      </c>
      <c r="S3" s="5" t="s">
        <v>510</v>
      </c>
      <c r="T3" s="5" t="s">
        <v>506</v>
      </c>
      <c r="U3" s="5" t="s">
        <v>507</v>
      </c>
      <c r="V3" s="5" t="s">
        <v>508</v>
      </c>
      <c r="W3" s="5" t="s">
        <v>509</v>
      </c>
      <c r="X3" s="5" t="s">
        <v>510</v>
      </c>
      <c r="Y3" s="5" t="s">
        <v>506</v>
      </c>
      <c r="Z3" s="5" t="s">
        <v>507</v>
      </c>
      <c r="AA3" s="5" t="s">
        <v>508</v>
      </c>
      <c r="AB3" s="5" t="s">
        <v>509</v>
      </c>
      <c r="AC3" s="5" t="s">
        <v>510</v>
      </c>
    </row>
    <row r="4" spans="1:29" x14ac:dyDescent="0.25">
      <c r="A4" s="6" t="s">
        <v>56</v>
      </c>
      <c r="B4" s="7" t="s">
        <v>108</v>
      </c>
      <c r="C4" s="8">
        <v>7841.6079999732601</v>
      </c>
      <c r="D4" s="9">
        <v>27</v>
      </c>
      <c r="E4" s="9">
        <v>32</v>
      </c>
      <c r="F4" s="9">
        <v>59</v>
      </c>
      <c r="G4" s="8">
        <v>100</v>
      </c>
      <c r="H4" s="8">
        <v>0</v>
      </c>
      <c r="I4" s="8">
        <v>0</v>
      </c>
      <c r="J4" s="8">
        <v>0</v>
      </c>
      <c r="K4" s="10">
        <f t="shared" ref="K4:K67" si="0">IF(F4&lt;100,((100-M4)*F4/(F4+G4)),100)</f>
        <v>37.106918238993714</v>
      </c>
      <c r="L4" s="10">
        <f t="shared" ref="L4:L67" si="1">IF(F4&lt;100,((100-M4)*G4/(F4+G4)),0)</f>
        <v>62.893081761006286</v>
      </c>
      <c r="M4" s="10">
        <f t="shared" ref="M4:M67" si="2">IF(H4&gt;0,H4/5,0)</f>
        <v>0</v>
      </c>
      <c r="N4" s="10">
        <v>0</v>
      </c>
      <c r="O4" s="11">
        <v>78.414561864423803</v>
      </c>
      <c r="P4" s="11">
        <v>0</v>
      </c>
      <c r="Q4" s="11">
        <v>0</v>
      </c>
      <c r="R4" s="11">
        <v>0</v>
      </c>
      <c r="S4" s="11">
        <f>SUM(O4:R4)</f>
        <v>78.414561864423803</v>
      </c>
      <c r="T4" s="11">
        <v>92.935777024502286</v>
      </c>
      <c r="U4" s="11">
        <v>0</v>
      </c>
      <c r="V4" s="11">
        <v>0</v>
      </c>
      <c r="W4" s="11">
        <v>0</v>
      </c>
      <c r="X4" s="11">
        <f>SUM(T4:W4)</f>
        <v>92.935777024502286</v>
      </c>
      <c r="Y4" s="11">
        <f>O4+T4</f>
        <v>171.3503388889261</v>
      </c>
      <c r="Z4" s="11">
        <f>P4+U4</f>
        <v>0</v>
      </c>
      <c r="AA4" s="11">
        <f>Q4+V4</f>
        <v>0</v>
      </c>
      <c r="AB4" s="11">
        <f>R4+W4</f>
        <v>0</v>
      </c>
      <c r="AC4" s="11">
        <f>SUM(Y4:AB4)</f>
        <v>171.3503388889261</v>
      </c>
    </row>
    <row r="5" spans="1:29" x14ac:dyDescent="0.25">
      <c r="A5" s="6" t="s">
        <v>24</v>
      </c>
      <c r="B5" s="7" t="s">
        <v>96</v>
      </c>
      <c r="C5" s="8">
        <v>5298.2737322685298</v>
      </c>
      <c r="D5" s="9">
        <v>660</v>
      </c>
      <c r="E5" s="9">
        <v>690</v>
      </c>
      <c r="F5" s="9">
        <v>1350</v>
      </c>
      <c r="G5" s="8">
        <v>100</v>
      </c>
      <c r="H5" s="8">
        <v>0</v>
      </c>
      <c r="I5" s="8">
        <v>0</v>
      </c>
      <c r="J5" s="8">
        <v>0</v>
      </c>
      <c r="K5" s="10">
        <f t="shared" si="0"/>
        <v>100</v>
      </c>
      <c r="L5" s="10">
        <f t="shared" si="1"/>
        <v>0</v>
      </c>
      <c r="M5" s="10">
        <f t="shared" si="2"/>
        <v>0</v>
      </c>
      <c r="N5" s="10">
        <v>0</v>
      </c>
      <c r="O5" s="11">
        <v>1295.1085052128847</v>
      </c>
      <c r="P5" s="11">
        <v>0</v>
      </c>
      <c r="Q5" s="11">
        <v>0</v>
      </c>
      <c r="R5" s="11">
        <v>0</v>
      </c>
      <c r="S5" s="11">
        <f t="shared" ref="S5:S68" si="3">SUM(O5:R5)</f>
        <v>1295.1085052128847</v>
      </c>
      <c r="T5" s="11">
        <v>1353.977073631652</v>
      </c>
      <c r="U5" s="11">
        <v>0</v>
      </c>
      <c r="V5" s="11">
        <v>0</v>
      </c>
      <c r="W5" s="11">
        <v>0</v>
      </c>
      <c r="X5" s="11">
        <f t="shared" ref="X5:X68" si="4">SUM(T5:W5)</f>
        <v>1353.977073631652</v>
      </c>
      <c r="Y5" s="11">
        <f t="shared" ref="Y5:Y68" si="5">O5+T5</f>
        <v>2649.0855788445369</v>
      </c>
      <c r="Z5" s="11">
        <f t="shared" ref="Z5:Z68" si="6">P5+U5</f>
        <v>0</v>
      </c>
      <c r="AA5" s="11">
        <f t="shared" ref="AA5:AA68" si="7">Q5+V5</f>
        <v>0</v>
      </c>
      <c r="AB5" s="11">
        <f t="shared" ref="AB5:AB68" si="8">R5+W5</f>
        <v>0</v>
      </c>
      <c r="AC5" s="11">
        <f t="shared" ref="AC5:AC68" si="9">SUM(Y5:AB5)</f>
        <v>2649.0855788445369</v>
      </c>
    </row>
    <row r="6" spans="1:29" x14ac:dyDescent="0.25">
      <c r="A6" s="6" t="s">
        <v>16</v>
      </c>
      <c r="B6" s="7" t="s">
        <v>102</v>
      </c>
      <c r="C6" s="8">
        <v>6897.1101744140196</v>
      </c>
      <c r="D6" s="9">
        <v>333</v>
      </c>
      <c r="E6" s="9">
        <v>376</v>
      </c>
      <c r="F6" s="9">
        <v>709</v>
      </c>
      <c r="G6" s="8">
        <v>100</v>
      </c>
      <c r="H6" s="8">
        <v>0</v>
      </c>
      <c r="I6" s="8">
        <v>0</v>
      </c>
      <c r="J6" s="8">
        <v>0</v>
      </c>
      <c r="K6" s="10">
        <f t="shared" si="0"/>
        <v>100</v>
      </c>
      <c r="L6" s="10">
        <f t="shared" si="1"/>
        <v>0</v>
      </c>
      <c r="M6" s="10">
        <f t="shared" si="2"/>
        <v>0</v>
      </c>
      <c r="N6" s="10">
        <v>0</v>
      </c>
      <c r="O6" s="11">
        <v>850.62711971786189</v>
      </c>
      <c r="P6" s="11">
        <v>0</v>
      </c>
      <c r="Q6" s="11">
        <v>0</v>
      </c>
      <c r="R6" s="11">
        <v>0</v>
      </c>
      <c r="S6" s="11">
        <f t="shared" si="3"/>
        <v>850.62711971786189</v>
      </c>
      <c r="T6" s="11">
        <v>960.46785890064882</v>
      </c>
      <c r="U6" s="11">
        <v>0</v>
      </c>
      <c r="V6" s="11">
        <v>0</v>
      </c>
      <c r="W6" s="11">
        <v>0</v>
      </c>
      <c r="X6" s="11">
        <f t="shared" si="4"/>
        <v>960.46785890064882</v>
      </c>
      <c r="Y6" s="11">
        <f t="shared" si="5"/>
        <v>1811.0949786185106</v>
      </c>
      <c r="Z6" s="11">
        <f t="shared" si="6"/>
        <v>0</v>
      </c>
      <c r="AA6" s="11">
        <f t="shared" si="7"/>
        <v>0</v>
      </c>
      <c r="AB6" s="11">
        <f t="shared" si="8"/>
        <v>0</v>
      </c>
      <c r="AC6" s="11">
        <f t="shared" si="9"/>
        <v>1811.0949786185106</v>
      </c>
    </row>
    <row r="7" spans="1:29" x14ac:dyDescent="0.25">
      <c r="A7" s="6" t="s">
        <v>51</v>
      </c>
      <c r="B7" s="12" t="s">
        <v>98</v>
      </c>
      <c r="C7" s="8">
        <v>6877.2697433532603</v>
      </c>
      <c r="D7" s="9">
        <v>78</v>
      </c>
      <c r="E7" s="9">
        <v>32</v>
      </c>
      <c r="F7" s="9">
        <v>110</v>
      </c>
      <c r="G7" s="8">
        <v>100</v>
      </c>
      <c r="H7" s="8">
        <v>0</v>
      </c>
      <c r="I7" s="8">
        <v>0</v>
      </c>
      <c r="J7" s="8">
        <v>0</v>
      </c>
      <c r="K7" s="10">
        <f t="shared" si="0"/>
        <v>100</v>
      </c>
      <c r="L7" s="10">
        <f t="shared" si="1"/>
        <v>0</v>
      </c>
      <c r="M7" s="10">
        <f t="shared" si="2"/>
        <v>0</v>
      </c>
      <c r="N7" s="10">
        <v>0</v>
      </c>
      <c r="O7" s="11">
        <v>198.67283509409637</v>
      </c>
      <c r="P7" s="11">
        <v>0</v>
      </c>
      <c r="Q7" s="11">
        <v>0</v>
      </c>
      <c r="R7" s="11">
        <v>0</v>
      </c>
      <c r="S7" s="11">
        <f t="shared" si="3"/>
        <v>198.67283509409637</v>
      </c>
      <c r="T7" s="11">
        <v>81.506804141167734</v>
      </c>
      <c r="U7" s="11">
        <v>0</v>
      </c>
      <c r="V7" s="11">
        <v>0</v>
      </c>
      <c r="W7" s="11">
        <v>0</v>
      </c>
      <c r="X7" s="11">
        <f t="shared" si="4"/>
        <v>81.506804141167734</v>
      </c>
      <c r="Y7" s="11">
        <f t="shared" si="5"/>
        <v>280.17963923526412</v>
      </c>
      <c r="Z7" s="11">
        <f t="shared" si="6"/>
        <v>0</v>
      </c>
      <c r="AA7" s="11">
        <f t="shared" si="7"/>
        <v>0</v>
      </c>
      <c r="AB7" s="11">
        <f t="shared" si="8"/>
        <v>0</v>
      </c>
      <c r="AC7" s="11">
        <f t="shared" si="9"/>
        <v>280.17963923526412</v>
      </c>
    </row>
    <row r="8" spans="1:29" x14ac:dyDescent="0.25">
      <c r="A8" s="6" t="s">
        <v>459</v>
      </c>
      <c r="B8" s="12" t="s">
        <v>109</v>
      </c>
      <c r="C8" s="8">
        <v>1419.9</v>
      </c>
      <c r="D8" s="9">
        <v>1</v>
      </c>
      <c r="E8" s="9">
        <v>10</v>
      </c>
      <c r="F8" s="9">
        <v>11</v>
      </c>
      <c r="G8" s="8">
        <v>56</v>
      </c>
      <c r="H8" s="8">
        <v>22</v>
      </c>
      <c r="I8" s="8">
        <v>11</v>
      </c>
      <c r="J8" s="8">
        <v>11</v>
      </c>
      <c r="K8" s="10">
        <f t="shared" si="0"/>
        <v>15.6955223880597</v>
      </c>
      <c r="L8" s="10">
        <f t="shared" si="1"/>
        <v>79.904477611940294</v>
      </c>
      <c r="M8" s="10">
        <f t="shared" si="2"/>
        <v>4.4000000000000004</v>
      </c>
      <c r="N8" s="10">
        <v>0</v>
      </c>
      <c r="O8" s="11">
        <v>0.27233809223040006</v>
      </c>
      <c r="P8" s="11">
        <v>1.6868411999999999E-2</v>
      </c>
      <c r="Q8" s="11">
        <v>3.1862556E-2</v>
      </c>
      <c r="R8" s="11">
        <v>6.8723159999999998E-3</v>
      </c>
      <c r="S8" s="11">
        <f t="shared" si="3"/>
        <v>0.32794137623040004</v>
      </c>
      <c r="T8" s="11">
        <v>3.4147006948888614</v>
      </c>
      <c r="U8" s="11">
        <v>0.21150393507692308</v>
      </c>
      <c r="V8" s="11">
        <v>6.3725112000000014E-2</v>
      </c>
      <c r="W8" s="11">
        <v>0</v>
      </c>
      <c r="X8" s="11">
        <f t="shared" si="4"/>
        <v>3.6899297419657846</v>
      </c>
      <c r="Y8" s="11">
        <f t="shared" si="5"/>
        <v>3.6870387871192616</v>
      </c>
      <c r="Z8" s="11">
        <f t="shared" si="6"/>
        <v>0.22837234707692308</v>
      </c>
      <c r="AA8" s="11">
        <f t="shared" si="7"/>
        <v>9.5587668000000015E-2</v>
      </c>
      <c r="AB8" s="11">
        <f t="shared" si="8"/>
        <v>6.8723159999999998E-3</v>
      </c>
      <c r="AC8" s="11">
        <f t="shared" si="9"/>
        <v>4.0178711181961848</v>
      </c>
    </row>
    <row r="9" spans="1:29" x14ac:dyDescent="0.25">
      <c r="A9" s="6" t="s">
        <v>342</v>
      </c>
      <c r="B9" s="7" t="s">
        <v>99</v>
      </c>
      <c r="C9" s="8">
        <v>1603.31191487052</v>
      </c>
      <c r="D9" s="9">
        <v>3777</v>
      </c>
      <c r="E9" s="9">
        <v>2978</v>
      </c>
      <c r="F9" s="9">
        <v>6755</v>
      </c>
      <c r="G9" s="8">
        <v>38</v>
      </c>
      <c r="H9" s="8">
        <v>37</v>
      </c>
      <c r="I9" s="8">
        <v>13</v>
      </c>
      <c r="J9" s="8">
        <v>12</v>
      </c>
      <c r="K9" s="10">
        <f t="shared" si="0"/>
        <v>100</v>
      </c>
      <c r="L9" s="10">
        <f t="shared" si="1"/>
        <v>0</v>
      </c>
      <c r="M9" s="10">
        <f t="shared" si="2"/>
        <v>7.4</v>
      </c>
      <c r="N9" s="10">
        <v>0</v>
      </c>
      <c r="O9" s="11">
        <v>788.15422155707824</v>
      </c>
      <c r="P9" s="11">
        <v>120.99306786726977</v>
      </c>
      <c r="Q9" s="11">
        <v>160.5974053973971</v>
      </c>
      <c r="R9" s="11">
        <v>31.974144061020237</v>
      </c>
      <c r="S9" s="11">
        <f t="shared" si="3"/>
        <v>1101.7188388827656</v>
      </c>
      <c r="T9" s="11">
        <v>807.0242932592912</v>
      </c>
      <c r="U9" s="11">
        <v>123.88989669046065</v>
      </c>
      <c r="V9" s="11">
        <v>25.324811928697304</v>
      </c>
      <c r="W9" s="11">
        <v>0</v>
      </c>
      <c r="X9" s="11">
        <f t="shared" si="4"/>
        <v>956.23900187844913</v>
      </c>
      <c r="Y9" s="11">
        <f t="shared" si="5"/>
        <v>1595.1785148163694</v>
      </c>
      <c r="Z9" s="11">
        <f t="shared" si="6"/>
        <v>244.88296455773042</v>
      </c>
      <c r="AA9" s="11">
        <f t="shared" si="7"/>
        <v>185.9222173260944</v>
      </c>
      <c r="AB9" s="11">
        <f t="shared" si="8"/>
        <v>31.974144061020237</v>
      </c>
      <c r="AC9" s="11">
        <f t="shared" si="9"/>
        <v>2057.9578407612144</v>
      </c>
    </row>
    <row r="10" spans="1:29" x14ac:dyDescent="0.25">
      <c r="A10" s="6" t="s">
        <v>345</v>
      </c>
      <c r="B10" s="7" t="s">
        <v>94</v>
      </c>
      <c r="C10" s="8">
        <v>948.80717897512704</v>
      </c>
      <c r="D10" s="9">
        <v>443</v>
      </c>
      <c r="E10" s="9">
        <v>239</v>
      </c>
      <c r="F10" s="9">
        <v>682</v>
      </c>
      <c r="G10" s="8">
        <v>48.637739656912217</v>
      </c>
      <c r="H10" s="8">
        <v>24.722502522704339</v>
      </c>
      <c r="I10" s="8">
        <v>10.090817356205854</v>
      </c>
      <c r="J10" s="8">
        <v>16.548940464177598</v>
      </c>
      <c r="K10" s="10">
        <f t="shared" si="0"/>
        <v>100</v>
      </c>
      <c r="L10" s="10">
        <f t="shared" si="1"/>
        <v>0</v>
      </c>
      <c r="M10" s="10">
        <f t="shared" si="2"/>
        <v>4.9445005045408674</v>
      </c>
      <c r="N10" s="10">
        <v>0</v>
      </c>
      <c r="O10" s="11">
        <v>79.914835250955605</v>
      </c>
      <c r="P10" s="11">
        <v>5.6113567176423143</v>
      </c>
      <c r="Q10" s="11">
        <v>8.6524321269768105</v>
      </c>
      <c r="R10" s="11">
        <v>3.0605857955031688</v>
      </c>
      <c r="S10" s="11">
        <f t="shared" si="3"/>
        <v>97.239209891077891</v>
      </c>
      <c r="T10" s="11">
        <v>57.584606338097494</v>
      </c>
      <c r="U10" s="11">
        <v>4.0434015360647013</v>
      </c>
      <c r="V10" s="11">
        <v>0.9336032859356469</v>
      </c>
      <c r="W10" s="11">
        <v>0</v>
      </c>
      <c r="X10" s="11">
        <f t="shared" si="4"/>
        <v>62.56161116009784</v>
      </c>
      <c r="Y10" s="11">
        <f t="shared" si="5"/>
        <v>137.49944158905311</v>
      </c>
      <c r="Z10" s="11">
        <f t="shared" si="6"/>
        <v>9.6547582537070156</v>
      </c>
      <c r="AA10" s="11">
        <f t="shared" si="7"/>
        <v>9.586035412912457</v>
      </c>
      <c r="AB10" s="11">
        <f t="shared" si="8"/>
        <v>3.0605857955031688</v>
      </c>
      <c r="AC10" s="11">
        <f t="shared" si="9"/>
        <v>159.80082105117575</v>
      </c>
    </row>
    <row r="11" spans="1:29" x14ac:dyDescent="0.25">
      <c r="A11" s="6" t="s">
        <v>498</v>
      </c>
      <c r="B11" s="3" t="s">
        <v>101</v>
      </c>
      <c r="C11" s="8">
        <v>7540.6882731025098</v>
      </c>
      <c r="D11" s="9">
        <v>17</v>
      </c>
      <c r="E11" s="9">
        <v>165</v>
      </c>
      <c r="F11" s="9">
        <v>182</v>
      </c>
      <c r="G11" s="8">
        <v>100</v>
      </c>
      <c r="H11" s="8">
        <v>0</v>
      </c>
      <c r="I11" s="8">
        <v>0</v>
      </c>
      <c r="J11" s="8">
        <v>0</v>
      </c>
      <c r="K11" s="10">
        <f t="shared" si="0"/>
        <v>100</v>
      </c>
      <c r="L11" s="10">
        <f t="shared" si="1"/>
        <v>0</v>
      </c>
      <c r="M11" s="10">
        <f t="shared" si="2"/>
        <v>0</v>
      </c>
      <c r="N11" s="10">
        <v>0</v>
      </c>
      <c r="O11" s="11">
        <v>47.477488463488228</v>
      </c>
      <c r="P11" s="11">
        <v>0</v>
      </c>
      <c r="Q11" s="11">
        <v>0</v>
      </c>
      <c r="R11" s="11">
        <v>0</v>
      </c>
      <c r="S11" s="11">
        <f t="shared" si="3"/>
        <v>47.477488463488228</v>
      </c>
      <c r="T11" s="11">
        <v>460.81091743973877</v>
      </c>
      <c r="U11" s="11">
        <v>0</v>
      </c>
      <c r="V11" s="11">
        <v>0</v>
      </c>
      <c r="W11" s="11">
        <v>0</v>
      </c>
      <c r="X11" s="11">
        <f t="shared" si="4"/>
        <v>460.81091743973877</v>
      </c>
      <c r="Y11" s="11">
        <f t="shared" si="5"/>
        <v>508.28840590322699</v>
      </c>
      <c r="Z11" s="11">
        <f t="shared" si="6"/>
        <v>0</v>
      </c>
      <c r="AA11" s="11">
        <f t="shared" si="7"/>
        <v>0</v>
      </c>
      <c r="AB11" s="11">
        <f t="shared" si="8"/>
        <v>0</v>
      </c>
      <c r="AC11" s="11">
        <f t="shared" si="9"/>
        <v>508.28840590322699</v>
      </c>
    </row>
    <row r="12" spans="1:29" x14ac:dyDescent="0.25">
      <c r="A12" s="6" t="s">
        <v>445</v>
      </c>
      <c r="B12" s="7" t="s">
        <v>95</v>
      </c>
      <c r="C12" s="8">
        <v>5176.3290750093302</v>
      </c>
      <c r="D12" s="9">
        <v>5038</v>
      </c>
      <c r="E12" s="9">
        <v>13397</v>
      </c>
      <c r="F12" s="9">
        <v>18435</v>
      </c>
      <c r="G12" s="8">
        <v>100</v>
      </c>
      <c r="H12" s="8">
        <v>0</v>
      </c>
      <c r="I12" s="8">
        <v>0</v>
      </c>
      <c r="J12" s="8">
        <v>0</v>
      </c>
      <c r="K12" s="10">
        <f t="shared" si="0"/>
        <v>100</v>
      </c>
      <c r="L12" s="10">
        <f t="shared" si="1"/>
        <v>0</v>
      </c>
      <c r="M12" s="10">
        <f t="shared" si="2"/>
        <v>0</v>
      </c>
      <c r="N12" s="10">
        <v>0</v>
      </c>
      <c r="O12" s="11">
        <v>9658.4596307854717</v>
      </c>
      <c r="P12" s="11">
        <v>0</v>
      </c>
      <c r="Q12" s="11">
        <v>0</v>
      </c>
      <c r="R12" s="11">
        <v>0</v>
      </c>
      <c r="S12" s="11">
        <f t="shared" si="3"/>
        <v>9658.4596307854717</v>
      </c>
      <c r="T12" s="11">
        <v>25683.680760943422</v>
      </c>
      <c r="U12" s="11">
        <v>0</v>
      </c>
      <c r="V12" s="11">
        <v>0</v>
      </c>
      <c r="W12" s="11">
        <v>0</v>
      </c>
      <c r="X12" s="11">
        <f t="shared" si="4"/>
        <v>25683.680760943422</v>
      </c>
      <c r="Y12" s="11">
        <f t="shared" si="5"/>
        <v>35342.140391728892</v>
      </c>
      <c r="Z12" s="11">
        <f t="shared" si="6"/>
        <v>0</v>
      </c>
      <c r="AA12" s="11">
        <f t="shared" si="7"/>
        <v>0</v>
      </c>
      <c r="AB12" s="11">
        <f t="shared" si="8"/>
        <v>0</v>
      </c>
      <c r="AC12" s="11">
        <f t="shared" si="9"/>
        <v>35342.140391728892</v>
      </c>
    </row>
    <row r="13" spans="1:29" x14ac:dyDescent="0.25">
      <c r="A13" s="6" t="s">
        <v>347</v>
      </c>
      <c r="B13" s="7" t="s">
        <v>104</v>
      </c>
      <c r="C13" s="8">
        <v>11284.748236195601</v>
      </c>
      <c r="D13" s="9">
        <v>13279</v>
      </c>
      <c r="E13" s="9">
        <v>4691</v>
      </c>
      <c r="F13" s="9">
        <v>17970</v>
      </c>
      <c r="G13" s="8">
        <v>100</v>
      </c>
      <c r="H13" s="8">
        <v>0</v>
      </c>
      <c r="I13" s="8">
        <v>0</v>
      </c>
      <c r="J13" s="8">
        <v>0</v>
      </c>
      <c r="K13" s="10">
        <f t="shared" si="0"/>
        <v>100</v>
      </c>
      <c r="L13" s="10">
        <f t="shared" si="1"/>
        <v>0</v>
      </c>
      <c r="M13" s="10">
        <f t="shared" si="2"/>
        <v>0</v>
      </c>
      <c r="N13" s="10">
        <v>0</v>
      </c>
      <c r="O13" s="11">
        <v>55498.989158931407</v>
      </c>
      <c r="P13" s="11">
        <v>0</v>
      </c>
      <c r="Q13" s="11">
        <v>0</v>
      </c>
      <c r="R13" s="11">
        <v>0</v>
      </c>
      <c r="S13" s="11">
        <f t="shared" si="3"/>
        <v>55498.989158931407</v>
      </c>
      <c r="T13" s="11">
        <v>19605.825600161701</v>
      </c>
      <c r="U13" s="11">
        <v>0</v>
      </c>
      <c r="V13" s="11">
        <v>0</v>
      </c>
      <c r="W13" s="11">
        <v>0</v>
      </c>
      <c r="X13" s="11">
        <f t="shared" si="4"/>
        <v>19605.825600161701</v>
      </c>
      <c r="Y13" s="11">
        <f t="shared" si="5"/>
        <v>75104.814759093104</v>
      </c>
      <c r="Z13" s="11">
        <f t="shared" si="6"/>
        <v>0</v>
      </c>
      <c r="AA13" s="11">
        <f t="shared" si="7"/>
        <v>0</v>
      </c>
      <c r="AB13" s="11">
        <f t="shared" si="8"/>
        <v>0</v>
      </c>
      <c r="AC13" s="11">
        <f t="shared" si="9"/>
        <v>75104.814759093104</v>
      </c>
    </row>
    <row r="14" spans="1:29" x14ac:dyDescent="0.25">
      <c r="A14" s="6" t="s">
        <v>348</v>
      </c>
      <c r="B14" s="7" t="s">
        <v>100</v>
      </c>
      <c r="C14" s="8">
        <v>3303.7204269755298</v>
      </c>
      <c r="D14" s="9">
        <v>426</v>
      </c>
      <c r="E14" s="9">
        <v>528</v>
      </c>
      <c r="F14" s="9">
        <v>954</v>
      </c>
      <c r="G14" s="8">
        <v>100</v>
      </c>
      <c r="H14" s="8">
        <v>0</v>
      </c>
      <c r="I14" s="8">
        <v>0</v>
      </c>
      <c r="J14" s="8">
        <v>0</v>
      </c>
      <c r="K14" s="10">
        <f t="shared" si="0"/>
        <v>100</v>
      </c>
      <c r="L14" s="10">
        <f t="shared" si="1"/>
        <v>0</v>
      </c>
      <c r="M14" s="10">
        <f t="shared" si="2"/>
        <v>0</v>
      </c>
      <c r="N14" s="10">
        <v>0</v>
      </c>
      <c r="O14" s="11">
        <v>533.67782150446203</v>
      </c>
      <c r="P14" s="11">
        <v>0</v>
      </c>
      <c r="Q14" s="11">
        <v>0</v>
      </c>
      <c r="R14" s="11">
        <v>0</v>
      </c>
      <c r="S14" s="11">
        <f t="shared" si="3"/>
        <v>533.67782150446203</v>
      </c>
      <c r="T14" s="11">
        <v>661.45983510412191</v>
      </c>
      <c r="U14" s="11">
        <v>0</v>
      </c>
      <c r="V14" s="11">
        <v>0</v>
      </c>
      <c r="W14" s="11">
        <v>0</v>
      </c>
      <c r="X14" s="11">
        <f t="shared" si="4"/>
        <v>661.45983510412191</v>
      </c>
      <c r="Y14" s="11">
        <f t="shared" si="5"/>
        <v>1195.1376566085839</v>
      </c>
      <c r="Z14" s="11">
        <f t="shared" si="6"/>
        <v>0</v>
      </c>
      <c r="AA14" s="11">
        <f t="shared" si="7"/>
        <v>0</v>
      </c>
      <c r="AB14" s="11">
        <f t="shared" si="8"/>
        <v>0</v>
      </c>
      <c r="AC14" s="11">
        <f t="shared" si="9"/>
        <v>1195.1376566085839</v>
      </c>
    </row>
    <row r="15" spans="1:29" x14ac:dyDescent="0.25">
      <c r="A15" s="6" t="s">
        <v>344</v>
      </c>
      <c r="B15" s="7" t="s">
        <v>105</v>
      </c>
      <c r="C15" s="8">
        <v>15928.750485046699</v>
      </c>
      <c r="D15" s="9">
        <v>79</v>
      </c>
      <c r="E15" s="9">
        <v>57</v>
      </c>
      <c r="F15" s="9">
        <v>136</v>
      </c>
      <c r="G15" s="8">
        <v>100</v>
      </c>
      <c r="H15" s="8">
        <v>0</v>
      </c>
      <c r="I15" s="8">
        <v>0</v>
      </c>
      <c r="J15" s="8">
        <v>0</v>
      </c>
      <c r="K15" s="10">
        <f t="shared" si="0"/>
        <v>100</v>
      </c>
      <c r="L15" s="10">
        <f t="shared" si="1"/>
        <v>0</v>
      </c>
      <c r="M15" s="10">
        <f t="shared" si="2"/>
        <v>0</v>
      </c>
      <c r="N15" s="10">
        <v>0</v>
      </c>
      <c r="O15" s="11">
        <v>466.05441712983236</v>
      </c>
      <c r="P15" s="11">
        <v>0</v>
      </c>
      <c r="Q15" s="11">
        <v>0</v>
      </c>
      <c r="R15" s="11">
        <v>0</v>
      </c>
      <c r="S15" s="11">
        <f t="shared" si="3"/>
        <v>466.05441712983236</v>
      </c>
      <c r="T15" s="11">
        <v>336.26711109367653</v>
      </c>
      <c r="U15" s="11">
        <v>0</v>
      </c>
      <c r="V15" s="11">
        <v>0</v>
      </c>
      <c r="W15" s="11">
        <v>0</v>
      </c>
      <c r="X15" s="11">
        <f t="shared" si="4"/>
        <v>336.26711109367653</v>
      </c>
      <c r="Y15" s="11">
        <f t="shared" si="5"/>
        <v>802.32152822350895</v>
      </c>
      <c r="Z15" s="11">
        <f t="shared" si="6"/>
        <v>0</v>
      </c>
      <c r="AA15" s="11">
        <f t="shared" si="7"/>
        <v>0</v>
      </c>
      <c r="AB15" s="11">
        <f t="shared" si="8"/>
        <v>0</v>
      </c>
      <c r="AC15" s="11">
        <f t="shared" si="9"/>
        <v>802.32152822350895</v>
      </c>
    </row>
    <row r="16" spans="1:29" x14ac:dyDescent="0.25">
      <c r="A16" s="6" t="s">
        <v>460</v>
      </c>
      <c r="B16" s="12" t="s">
        <v>103</v>
      </c>
      <c r="C16" s="8">
        <v>14607.619816344401</v>
      </c>
      <c r="D16" s="9">
        <v>50</v>
      </c>
      <c r="E16" s="9">
        <v>10</v>
      </c>
      <c r="F16" s="9">
        <v>60</v>
      </c>
      <c r="G16" s="8">
        <v>100</v>
      </c>
      <c r="H16" s="8">
        <v>0</v>
      </c>
      <c r="I16" s="8">
        <v>0</v>
      </c>
      <c r="J16" s="8">
        <v>0</v>
      </c>
      <c r="K16" s="10">
        <f t="shared" si="0"/>
        <v>37.5</v>
      </c>
      <c r="L16" s="10">
        <f t="shared" si="1"/>
        <v>62.5</v>
      </c>
      <c r="M16" s="10">
        <f t="shared" si="2"/>
        <v>0</v>
      </c>
      <c r="N16" s="10">
        <v>0</v>
      </c>
      <c r="O16" s="11">
        <v>270.50624097823624</v>
      </c>
      <c r="P16" s="11">
        <v>0</v>
      </c>
      <c r="Q16" s="11">
        <v>0</v>
      </c>
      <c r="R16" s="11">
        <v>0</v>
      </c>
      <c r="S16" s="11">
        <f t="shared" si="3"/>
        <v>270.50624097823624</v>
      </c>
      <c r="T16" s="11">
        <v>54.101248195647251</v>
      </c>
      <c r="U16" s="11">
        <v>0</v>
      </c>
      <c r="V16" s="11">
        <v>0</v>
      </c>
      <c r="W16" s="11">
        <v>0</v>
      </c>
      <c r="X16" s="11">
        <f t="shared" si="4"/>
        <v>54.101248195647251</v>
      </c>
      <c r="Y16" s="11">
        <f t="shared" si="5"/>
        <v>324.60748917388349</v>
      </c>
      <c r="Z16" s="11">
        <f t="shared" si="6"/>
        <v>0</v>
      </c>
      <c r="AA16" s="11">
        <f t="shared" si="7"/>
        <v>0</v>
      </c>
      <c r="AB16" s="11">
        <f t="shared" si="8"/>
        <v>0</v>
      </c>
      <c r="AC16" s="11">
        <f t="shared" si="9"/>
        <v>324.60748917388349</v>
      </c>
    </row>
    <row r="17" spans="1:29" x14ac:dyDescent="0.25">
      <c r="A17" s="6" t="s">
        <v>469</v>
      </c>
      <c r="B17" s="12" t="s">
        <v>307</v>
      </c>
      <c r="C17" s="8">
        <v>12652.6401967406</v>
      </c>
      <c r="D17" s="9">
        <v>26</v>
      </c>
      <c r="E17" s="9">
        <v>5</v>
      </c>
      <c r="F17" s="9">
        <v>31</v>
      </c>
      <c r="G17" s="8">
        <v>100</v>
      </c>
      <c r="H17" s="8">
        <v>0</v>
      </c>
      <c r="I17" s="8">
        <v>0</v>
      </c>
      <c r="J17" s="8">
        <v>0</v>
      </c>
      <c r="K17" s="10">
        <f t="shared" si="0"/>
        <v>23.664122137404579</v>
      </c>
      <c r="L17" s="10">
        <f t="shared" si="1"/>
        <v>76.335877862595424</v>
      </c>
      <c r="M17" s="10">
        <f t="shared" si="2"/>
        <v>0</v>
      </c>
      <c r="N17" s="10">
        <v>0</v>
      </c>
      <c r="O17" s="11">
        <v>121.83788010455045</v>
      </c>
      <c r="P17" s="11">
        <v>0</v>
      </c>
      <c r="Q17" s="11">
        <v>0</v>
      </c>
      <c r="R17" s="11">
        <v>0</v>
      </c>
      <c r="S17" s="11">
        <f t="shared" si="3"/>
        <v>121.83788010455045</v>
      </c>
      <c r="T17" s="11">
        <v>23.430361558567395</v>
      </c>
      <c r="U17" s="11">
        <v>0</v>
      </c>
      <c r="V17" s="11">
        <v>0</v>
      </c>
      <c r="W17" s="11">
        <v>0</v>
      </c>
      <c r="X17" s="11">
        <f t="shared" si="4"/>
        <v>23.430361558567395</v>
      </c>
      <c r="Y17" s="11">
        <f t="shared" si="5"/>
        <v>145.26824166311783</v>
      </c>
      <c r="Z17" s="11">
        <f t="shared" si="6"/>
        <v>0</v>
      </c>
      <c r="AA17" s="11">
        <f t="shared" si="7"/>
        <v>0</v>
      </c>
      <c r="AB17" s="11">
        <f t="shared" si="8"/>
        <v>0</v>
      </c>
      <c r="AC17" s="11">
        <f t="shared" si="9"/>
        <v>145.26824166311783</v>
      </c>
    </row>
    <row r="18" spans="1:29" x14ac:dyDescent="0.25">
      <c r="A18" s="6" t="s">
        <v>346</v>
      </c>
      <c r="B18" s="7" t="s">
        <v>97</v>
      </c>
      <c r="C18" s="8">
        <v>6882.1435061477196</v>
      </c>
      <c r="D18" s="9">
        <v>238</v>
      </c>
      <c r="E18" s="9">
        <v>64</v>
      </c>
      <c r="F18" s="9">
        <v>302</v>
      </c>
      <c r="G18" s="8">
        <v>100</v>
      </c>
      <c r="H18" s="8">
        <v>0</v>
      </c>
      <c r="I18" s="8">
        <v>0</v>
      </c>
      <c r="J18" s="8">
        <v>0</v>
      </c>
      <c r="K18" s="10">
        <f t="shared" si="0"/>
        <v>100</v>
      </c>
      <c r="L18" s="10">
        <f t="shared" si="1"/>
        <v>0</v>
      </c>
      <c r="M18" s="10">
        <f t="shared" si="2"/>
        <v>0</v>
      </c>
      <c r="N18" s="10">
        <v>0</v>
      </c>
      <c r="O18" s="11">
        <v>606.63646064746922</v>
      </c>
      <c r="P18" s="11">
        <v>0</v>
      </c>
      <c r="Q18" s="11">
        <v>0</v>
      </c>
      <c r="R18" s="11">
        <v>0</v>
      </c>
      <c r="S18" s="11">
        <f t="shared" si="3"/>
        <v>606.63646064746922</v>
      </c>
      <c r="T18" s="11">
        <v>163.12913227494974</v>
      </c>
      <c r="U18" s="11">
        <v>0</v>
      </c>
      <c r="V18" s="11">
        <v>0</v>
      </c>
      <c r="W18" s="11">
        <v>0</v>
      </c>
      <c r="X18" s="11">
        <f t="shared" si="4"/>
        <v>163.12913227494974</v>
      </c>
      <c r="Y18" s="11">
        <f t="shared" si="5"/>
        <v>769.76559292241893</v>
      </c>
      <c r="Z18" s="11">
        <f t="shared" si="6"/>
        <v>0</v>
      </c>
      <c r="AA18" s="11">
        <f t="shared" si="7"/>
        <v>0</v>
      </c>
      <c r="AB18" s="11">
        <f t="shared" si="8"/>
        <v>0</v>
      </c>
      <c r="AC18" s="11">
        <f t="shared" si="9"/>
        <v>769.76559292241893</v>
      </c>
    </row>
    <row r="19" spans="1:29" x14ac:dyDescent="0.25">
      <c r="A19" s="6" t="s">
        <v>349</v>
      </c>
      <c r="B19" s="7" t="s">
        <v>107</v>
      </c>
      <c r="C19" s="8">
        <v>16244.9639489032</v>
      </c>
      <c r="D19" s="9">
        <v>17187</v>
      </c>
      <c r="E19" s="9">
        <v>7999</v>
      </c>
      <c r="F19" s="9">
        <v>25186</v>
      </c>
      <c r="G19" s="8">
        <v>100</v>
      </c>
      <c r="H19" s="8">
        <v>0</v>
      </c>
      <c r="I19" s="8">
        <v>0</v>
      </c>
      <c r="J19" s="8">
        <v>0</v>
      </c>
      <c r="K19" s="10">
        <f t="shared" si="0"/>
        <v>100</v>
      </c>
      <c r="L19" s="10">
        <f t="shared" si="1"/>
        <v>0</v>
      </c>
      <c r="M19" s="10">
        <f t="shared" si="2"/>
        <v>0</v>
      </c>
      <c r="N19" s="10">
        <v>0</v>
      </c>
      <c r="O19" s="11">
        <v>103406.21853159132</v>
      </c>
      <c r="P19" s="11">
        <v>0</v>
      </c>
      <c r="Q19" s="11">
        <v>0</v>
      </c>
      <c r="R19" s="11">
        <v>0</v>
      </c>
      <c r="S19" s="11">
        <f t="shared" si="3"/>
        <v>103406.21853159132</v>
      </c>
      <c r="T19" s="11">
        <v>48126.278119171402</v>
      </c>
      <c r="U19" s="11">
        <v>0</v>
      </c>
      <c r="V19" s="11">
        <v>0</v>
      </c>
      <c r="W19" s="11">
        <v>0</v>
      </c>
      <c r="X19" s="11">
        <f t="shared" si="4"/>
        <v>48126.278119171402</v>
      </c>
      <c r="Y19" s="11">
        <f t="shared" si="5"/>
        <v>151532.49665076274</v>
      </c>
      <c r="Z19" s="11">
        <f t="shared" si="6"/>
        <v>0</v>
      </c>
      <c r="AA19" s="11">
        <f t="shared" si="7"/>
        <v>0</v>
      </c>
      <c r="AB19" s="11">
        <f t="shared" si="8"/>
        <v>0</v>
      </c>
      <c r="AC19" s="11">
        <f t="shared" si="9"/>
        <v>151532.49665076274</v>
      </c>
    </row>
    <row r="20" spans="1:29" x14ac:dyDescent="0.25">
      <c r="A20" s="6" t="s">
        <v>350</v>
      </c>
      <c r="B20" s="7" t="s">
        <v>106</v>
      </c>
      <c r="C20" s="8">
        <v>823.03017012998396</v>
      </c>
      <c r="D20" s="9">
        <v>11604</v>
      </c>
      <c r="E20" s="9">
        <v>18219</v>
      </c>
      <c r="F20" s="9">
        <v>29823</v>
      </c>
      <c r="G20" s="8">
        <v>19</v>
      </c>
      <c r="H20" s="8">
        <v>63</v>
      </c>
      <c r="I20" s="8">
        <v>9</v>
      </c>
      <c r="J20" s="8">
        <v>9</v>
      </c>
      <c r="K20" s="10">
        <f t="shared" si="0"/>
        <v>100</v>
      </c>
      <c r="L20" s="10">
        <f t="shared" si="1"/>
        <v>0</v>
      </c>
      <c r="M20" s="10">
        <f t="shared" si="2"/>
        <v>12.6</v>
      </c>
      <c r="N20" s="10">
        <v>0</v>
      </c>
      <c r="O20" s="11">
        <v>851.19812673773902</v>
      </c>
      <c r="P20" s="11">
        <v>324.90604004428712</v>
      </c>
      <c r="Q20" s="11">
        <v>175.34611684929783</v>
      </c>
      <c r="R20" s="11">
        <v>37.819750692985799</v>
      </c>
      <c r="S20" s="11">
        <f t="shared" si="3"/>
        <v>1389.2700343243098</v>
      </c>
      <c r="T20" s="11">
        <v>1600.46105369009</v>
      </c>
      <c r="U20" s="11">
        <v>610.90296943260353</v>
      </c>
      <c r="V20" s="11">
        <v>55.060856650764507</v>
      </c>
      <c r="W20" s="11">
        <v>0</v>
      </c>
      <c r="X20" s="11">
        <f t="shared" si="4"/>
        <v>2266.4248797734581</v>
      </c>
      <c r="Y20" s="11">
        <f t="shared" si="5"/>
        <v>2451.6591804278291</v>
      </c>
      <c r="Z20" s="11">
        <f t="shared" si="6"/>
        <v>935.80900947689065</v>
      </c>
      <c r="AA20" s="11">
        <f t="shared" si="7"/>
        <v>230.40697350006235</v>
      </c>
      <c r="AB20" s="11">
        <f t="shared" si="8"/>
        <v>37.819750692985799</v>
      </c>
      <c r="AC20" s="11">
        <f t="shared" si="9"/>
        <v>3655.6949140977681</v>
      </c>
    </row>
    <row r="21" spans="1:29" x14ac:dyDescent="0.25">
      <c r="A21" s="6" t="s">
        <v>351</v>
      </c>
      <c r="B21" s="7" t="s">
        <v>110</v>
      </c>
      <c r="C21" s="8">
        <v>3550.6608807799098</v>
      </c>
      <c r="D21" s="9">
        <v>453</v>
      </c>
      <c r="E21" s="9">
        <v>506</v>
      </c>
      <c r="F21" s="9">
        <v>959</v>
      </c>
      <c r="G21" s="8">
        <v>100</v>
      </c>
      <c r="H21" s="8">
        <v>0</v>
      </c>
      <c r="I21" s="8">
        <v>0</v>
      </c>
      <c r="J21" s="8">
        <v>0</v>
      </c>
      <c r="K21" s="10">
        <f t="shared" si="0"/>
        <v>100</v>
      </c>
      <c r="L21" s="10">
        <f t="shared" si="1"/>
        <v>0</v>
      </c>
      <c r="M21" s="10">
        <f t="shared" si="2"/>
        <v>0</v>
      </c>
      <c r="N21" s="10">
        <v>0</v>
      </c>
      <c r="O21" s="11">
        <v>609.92110930537683</v>
      </c>
      <c r="P21" s="11">
        <v>0</v>
      </c>
      <c r="Q21" s="11">
        <v>0</v>
      </c>
      <c r="R21" s="11">
        <v>0</v>
      </c>
      <c r="S21" s="11">
        <f t="shared" si="3"/>
        <v>609.92110930537683</v>
      </c>
      <c r="T21" s="11">
        <v>681.28053268989117</v>
      </c>
      <c r="U21" s="11">
        <v>0</v>
      </c>
      <c r="V21" s="11">
        <v>0</v>
      </c>
      <c r="W21" s="11">
        <v>0</v>
      </c>
      <c r="X21" s="11">
        <f t="shared" si="4"/>
        <v>681.28053268989117</v>
      </c>
      <c r="Y21" s="11">
        <f t="shared" si="5"/>
        <v>1291.2016419952679</v>
      </c>
      <c r="Z21" s="11">
        <f t="shared" si="6"/>
        <v>0</v>
      </c>
      <c r="AA21" s="11">
        <f t="shared" si="7"/>
        <v>0</v>
      </c>
      <c r="AB21" s="11">
        <f t="shared" si="8"/>
        <v>0</v>
      </c>
      <c r="AC21" s="11">
        <f t="shared" si="9"/>
        <v>1291.2016419952679</v>
      </c>
    </row>
    <row r="22" spans="1:29" x14ac:dyDescent="0.25">
      <c r="A22" s="6" t="s">
        <v>35</v>
      </c>
      <c r="B22" s="7" t="s">
        <v>117</v>
      </c>
      <c r="C22" s="8">
        <v>6466.6126742174001</v>
      </c>
      <c r="D22" s="9">
        <v>165</v>
      </c>
      <c r="E22" s="9">
        <v>161</v>
      </c>
      <c r="F22" s="9">
        <v>326</v>
      </c>
      <c r="G22" s="8">
        <v>100</v>
      </c>
      <c r="H22" s="8">
        <v>0</v>
      </c>
      <c r="I22" s="8">
        <v>0</v>
      </c>
      <c r="J22" s="8">
        <v>0</v>
      </c>
      <c r="K22" s="10">
        <f t="shared" si="0"/>
        <v>100</v>
      </c>
      <c r="L22" s="10">
        <f t="shared" si="1"/>
        <v>0</v>
      </c>
      <c r="M22" s="10">
        <f t="shared" si="2"/>
        <v>0</v>
      </c>
      <c r="N22" s="10">
        <v>0</v>
      </c>
      <c r="O22" s="11">
        <v>395.17423492531276</v>
      </c>
      <c r="P22" s="11">
        <v>0</v>
      </c>
      <c r="Q22" s="11">
        <v>0</v>
      </c>
      <c r="R22" s="11">
        <v>0</v>
      </c>
      <c r="S22" s="11">
        <f t="shared" si="3"/>
        <v>395.17423492531276</v>
      </c>
      <c r="T22" s="11">
        <v>385.59425347257792</v>
      </c>
      <c r="U22" s="11">
        <v>0</v>
      </c>
      <c r="V22" s="11">
        <v>0</v>
      </c>
      <c r="W22" s="11">
        <v>0</v>
      </c>
      <c r="X22" s="11">
        <f t="shared" si="4"/>
        <v>385.59425347257792</v>
      </c>
      <c r="Y22" s="11">
        <f t="shared" si="5"/>
        <v>780.76848839789068</v>
      </c>
      <c r="Z22" s="11">
        <f t="shared" si="6"/>
        <v>0</v>
      </c>
      <c r="AA22" s="11">
        <f t="shared" si="7"/>
        <v>0</v>
      </c>
      <c r="AB22" s="11">
        <f t="shared" si="8"/>
        <v>0</v>
      </c>
      <c r="AC22" s="11">
        <f t="shared" si="9"/>
        <v>780.76848839789068</v>
      </c>
    </row>
    <row r="23" spans="1:29" x14ac:dyDescent="0.25">
      <c r="A23" s="6" t="s">
        <v>355</v>
      </c>
      <c r="B23" s="7" t="s">
        <v>118</v>
      </c>
      <c r="C23" s="8">
        <v>4748.8518226278802</v>
      </c>
      <c r="D23" s="9">
        <v>120</v>
      </c>
      <c r="E23" s="9">
        <v>145</v>
      </c>
      <c r="F23" s="9">
        <v>265</v>
      </c>
      <c r="G23" s="8">
        <v>100</v>
      </c>
      <c r="H23" s="8">
        <v>0</v>
      </c>
      <c r="I23" s="8">
        <v>0</v>
      </c>
      <c r="J23" s="8">
        <v>0</v>
      </c>
      <c r="K23" s="10">
        <f t="shared" si="0"/>
        <v>100</v>
      </c>
      <c r="L23" s="10">
        <f t="shared" si="1"/>
        <v>0</v>
      </c>
      <c r="M23" s="10">
        <f t="shared" si="2"/>
        <v>0</v>
      </c>
      <c r="N23" s="10">
        <v>0</v>
      </c>
      <c r="O23" s="11">
        <v>211.05599488251525</v>
      </c>
      <c r="P23" s="11">
        <v>0</v>
      </c>
      <c r="Q23" s="11">
        <v>0</v>
      </c>
      <c r="R23" s="11">
        <v>0</v>
      </c>
      <c r="S23" s="11">
        <f t="shared" si="3"/>
        <v>211.05599488251525</v>
      </c>
      <c r="T23" s="11">
        <v>255.02599381637256</v>
      </c>
      <c r="U23" s="11">
        <v>0</v>
      </c>
      <c r="V23" s="11">
        <v>0</v>
      </c>
      <c r="W23" s="11">
        <v>0</v>
      </c>
      <c r="X23" s="11">
        <f t="shared" si="4"/>
        <v>255.02599381637256</v>
      </c>
      <c r="Y23" s="11">
        <f t="shared" si="5"/>
        <v>466.08198869888781</v>
      </c>
      <c r="Z23" s="11">
        <f t="shared" si="6"/>
        <v>0</v>
      </c>
      <c r="AA23" s="11">
        <f t="shared" si="7"/>
        <v>0</v>
      </c>
      <c r="AB23" s="11">
        <f t="shared" si="8"/>
        <v>0</v>
      </c>
      <c r="AC23" s="11">
        <f t="shared" si="9"/>
        <v>466.08198869888781</v>
      </c>
    </row>
    <row r="24" spans="1:29" ht="25.5" x14ac:dyDescent="0.25">
      <c r="A24" s="13" t="s">
        <v>455</v>
      </c>
      <c r="B24" s="7" t="s">
        <v>123</v>
      </c>
      <c r="C24" s="8">
        <v>6925.01</v>
      </c>
      <c r="D24" s="9">
        <v>7</v>
      </c>
      <c r="E24" s="9">
        <v>3</v>
      </c>
      <c r="F24" s="9">
        <v>10</v>
      </c>
      <c r="G24" s="8">
        <v>100</v>
      </c>
      <c r="H24" s="8">
        <v>0</v>
      </c>
      <c r="I24" s="8">
        <v>0</v>
      </c>
      <c r="J24" s="8">
        <v>0</v>
      </c>
      <c r="K24" s="10">
        <f t="shared" si="0"/>
        <v>9.0909090909090917</v>
      </c>
      <c r="L24" s="10">
        <f t="shared" si="1"/>
        <v>90.909090909090907</v>
      </c>
      <c r="M24" s="10">
        <f t="shared" si="2"/>
        <v>0</v>
      </c>
      <c r="N24" s="10">
        <v>0</v>
      </c>
      <c r="O24" s="11">
        <v>17.953382045424</v>
      </c>
      <c r="P24" s="11">
        <v>0</v>
      </c>
      <c r="Q24" s="11">
        <v>0</v>
      </c>
      <c r="R24" s="11">
        <v>0</v>
      </c>
      <c r="S24" s="11">
        <f t="shared" si="3"/>
        <v>17.953382045424</v>
      </c>
      <c r="T24" s="11">
        <v>7.6943065908959989</v>
      </c>
      <c r="U24" s="11">
        <v>0</v>
      </c>
      <c r="V24" s="11">
        <v>0</v>
      </c>
      <c r="W24" s="11">
        <v>0</v>
      </c>
      <c r="X24" s="11">
        <f t="shared" si="4"/>
        <v>7.6943065908959989</v>
      </c>
      <c r="Y24" s="11">
        <f t="shared" si="5"/>
        <v>25.647688636319998</v>
      </c>
      <c r="Z24" s="11">
        <f t="shared" si="6"/>
        <v>0</v>
      </c>
      <c r="AA24" s="11">
        <f t="shared" si="7"/>
        <v>0</v>
      </c>
      <c r="AB24" s="11">
        <f t="shared" si="8"/>
        <v>0</v>
      </c>
      <c r="AC24" s="11">
        <f t="shared" si="9"/>
        <v>25.647688636319998</v>
      </c>
    </row>
    <row r="25" spans="1:29" x14ac:dyDescent="0.25">
      <c r="A25" s="6" t="s">
        <v>34</v>
      </c>
      <c r="B25" s="7" t="s">
        <v>114</v>
      </c>
      <c r="C25" s="8">
        <v>4317.6422451243297</v>
      </c>
      <c r="D25" s="9">
        <v>292</v>
      </c>
      <c r="E25" s="9">
        <v>416</v>
      </c>
      <c r="F25" s="9">
        <v>708</v>
      </c>
      <c r="G25" s="8">
        <v>100</v>
      </c>
      <c r="H25" s="8">
        <v>0</v>
      </c>
      <c r="I25" s="8">
        <v>0</v>
      </c>
      <c r="J25" s="8">
        <v>0</v>
      </c>
      <c r="K25" s="10">
        <f t="shared" si="0"/>
        <v>100</v>
      </c>
      <c r="L25" s="10">
        <f t="shared" si="1"/>
        <v>0</v>
      </c>
      <c r="M25" s="10">
        <f t="shared" si="2"/>
        <v>0</v>
      </c>
      <c r="N25" s="10">
        <v>0</v>
      </c>
      <c r="O25" s="11">
        <v>466.93597312095392</v>
      </c>
      <c r="P25" s="11">
        <v>0</v>
      </c>
      <c r="Q25" s="11">
        <v>0</v>
      </c>
      <c r="R25" s="11">
        <v>0</v>
      </c>
      <c r="S25" s="11">
        <f t="shared" si="3"/>
        <v>466.93597312095392</v>
      </c>
      <c r="T25" s="11">
        <v>665.22385211752339</v>
      </c>
      <c r="U25" s="11">
        <v>0</v>
      </c>
      <c r="V25" s="11">
        <v>0</v>
      </c>
      <c r="W25" s="11">
        <v>0</v>
      </c>
      <c r="X25" s="11">
        <f t="shared" si="4"/>
        <v>665.22385211752339</v>
      </c>
      <c r="Y25" s="11">
        <f t="shared" si="5"/>
        <v>1132.1598252384774</v>
      </c>
      <c r="Z25" s="11">
        <f t="shared" si="6"/>
        <v>0</v>
      </c>
      <c r="AA25" s="11">
        <f t="shared" si="7"/>
        <v>0</v>
      </c>
      <c r="AB25" s="11">
        <f t="shared" si="8"/>
        <v>0</v>
      </c>
      <c r="AC25" s="11">
        <f t="shared" si="9"/>
        <v>1132.1598252384774</v>
      </c>
    </row>
    <row r="26" spans="1:29" x14ac:dyDescent="0.25">
      <c r="A26" s="6" t="s">
        <v>22</v>
      </c>
      <c r="B26" s="7" t="s">
        <v>113</v>
      </c>
      <c r="C26" s="8">
        <v>7699.0436985579599</v>
      </c>
      <c r="D26" s="9">
        <v>363</v>
      </c>
      <c r="E26" s="9">
        <v>277</v>
      </c>
      <c r="F26" s="9">
        <v>640</v>
      </c>
      <c r="G26" s="8">
        <v>100</v>
      </c>
      <c r="H26" s="8">
        <v>0</v>
      </c>
      <c r="I26" s="8">
        <v>0</v>
      </c>
      <c r="J26" s="8">
        <v>0</v>
      </c>
      <c r="K26" s="10">
        <f t="shared" si="0"/>
        <v>100</v>
      </c>
      <c r="L26" s="10">
        <f t="shared" si="1"/>
        <v>0</v>
      </c>
      <c r="M26" s="10">
        <f t="shared" si="2"/>
        <v>0</v>
      </c>
      <c r="N26" s="10">
        <v>0</v>
      </c>
      <c r="O26" s="11">
        <v>1035.0736133930075</v>
      </c>
      <c r="P26" s="11">
        <v>0</v>
      </c>
      <c r="Q26" s="11">
        <v>0</v>
      </c>
      <c r="R26" s="11">
        <v>0</v>
      </c>
      <c r="S26" s="11">
        <f t="shared" si="3"/>
        <v>1035.0736133930075</v>
      </c>
      <c r="T26" s="11">
        <v>789.84956173515991</v>
      </c>
      <c r="U26" s="11">
        <v>0</v>
      </c>
      <c r="V26" s="11">
        <v>0</v>
      </c>
      <c r="W26" s="11">
        <v>0</v>
      </c>
      <c r="X26" s="11">
        <f t="shared" si="4"/>
        <v>789.84956173515991</v>
      </c>
      <c r="Y26" s="11">
        <f t="shared" si="5"/>
        <v>1824.9231751281673</v>
      </c>
      <c r="Z26" s="11">
        <f t="shared" si="6"/>
        <v>0</v>
      </c>
      <c r="AA26" s="11">
        <f t="shared" si="7"/>
        <v>0</v>
      </c>
      <c r="AB26" s="11">
        <f t="shared" si="8"/>
        <v>0</v>
      </c>
      <c r="AC26" s="11">
        <f t="shared" si="9"/>
        <v>1824.9231751281673</v>
      </c>
    </row>
    <row r="27" spans="1:29" x14ac:dyDescent="0.25">
      <c r="A27" s="6" t="s">
        <v>361</v>
      </c>
      <c r="B27" s="14" t="s">
        <v>115</v>
      </c>
      <c r="C27" s="8">
        <v>1806.21308092555</v>
      </c>
      <c r="D27" s="9">
        <v>4458</v>
      </c>
      <c r="E27" s="9">
        <v>9533</v>
      </c>
      <c r="F27" s="9">
        <v>13991</v>
      </c>
      <c r="G27" s="8">
        <v>74</v>
      </c>
      <c r="H27" s="8">
        <v>3</v>
      </c>
      <c r="I27" s="8">
        <v>20</v>
      </c>
      <c r="J27" s="8">
        <v>3</v>
      </c>
      <c r="K27" s="10">
        <f t="shared" si="0"/>
        <v>100</v>
      </c>
      <c r="L27" s="10">
        <f t="shared" si="1"/>
        <v>0</v>
      </c>
      <c r="M27" s="10">
        <f t="shared" si="2"/>
        <v>0.6</v>
      </c>
      <c r="N27" s="10">
        <v>0</v>
      </c>
      <c r="O27" s="11">
        <v>2040.8137501813994</v>
      </c>
      <c r="P27" s="11">
        <v>13.044398621921085</v>
      </c>
      <c r="Q27" s="11">
        <v>328.52559492245695</v>
      </c>
      <c r="R27" s="11">
        <v>10.628769247491253</v>
      </c>
      <c r="S27" s="11">
        <f t="shared" si="3"/>
        <v>2393.0125129732687</v>
      </c>
      <c r="T27" s="11">
        <v>5440.933381476787</v>
      </c>
      <c r="U27" s="11">
        <v>34.777158815688928</v>
      </c>
      <c r="V27" s="11">
        <v>140.50401509178027</v>
      </c>
      <c r="W27" s="11">
        <v>0</v>
      </c>
      <c r="X27" s="11">
        <f t="shared" si="4"/>
        <v>5616.2145553842565</v>
      </c>
      <c r="Y27" s="11">
        <f t="shared" si="5"/>
        <v>7481.7471316581868</v>
      </c>
      <c r="Z27" s="11">
        <f t="shared" si="6"/>
        <v>47.821557437610011</v>
      </c>
      <c r="AA27" s="11">
        <f t="shared" si="7"/>
        <v>469.02961001423722</v>
      </c>
      <c r="AB27" s="11">
        <f t="shared" si="8"/>
        <v>10.628769247491253</v>
      </c>
      <c r="AC27" s="11">
        <f t="shared" si="9"/>
        <v>8009.2270683575252</v>
      </c>
    </row>
    <row r="28" spans="1:29" x14ac:dyDescent="0.25">
      <c r="A28" s="6" t="s">
        <v>352</v>
      </c>
      <c r="B28" s="7" t="s">
        <v>116</v>
      </c>
      <c r="C28" s="8">
        <v>4757.4341153435798</v>
      </c>
      <c r="D28" s="9">
        <v>513</v>
      </c>
      <c r="E28" s="9">
        <v>534</v>
      </c>
      <c r="F28" s="9">
        <v>1047</v>
      </c>
      <c r="G28" s="8">
        <v>100</v>
      </c>
      <c r="H28" s="8">
        <v>0</v>
      </c>
      <c r="I28" s="8">
        <v>0</v>
      </c>
      <c r="J28" s="8">
        <v>0</v>
      </c>
      <c r="K28" s="10">
        <f t="shared" si="0"/>
        <v>100</v>
      </c>
      <c r="L28" s="10">
        <f t="shared" si="1"/>
        <v>0</v>
      </c>
      <c r="M28" s="10">
        <f t="shared" si="2"/>
        <v>0</v>
      </c>
      <c r="N28" s="10">
        <v>0</v>
      </c>
      <c r="O28" s="11">
        <v>903.89498216963034</v>
      </c>
      <c r="P28" s="11">
        <v>0</v>
      </c>
      <c r="Q28" s="11">
        <v>0</v>
      </c>
      <c r="R28" s="11">
        <v>0</v>
      </c>
      <c r="S28" s="11">
        <f t="shared" si="3"/>
        <v>903.89498216963034</v>
      </c>
      <c r="T28" s="11">
        <v>940.89653114733449</v>
      </c>
      <c r="U28" s="11">
        <v>0</v>
      </c>
      <c r="V28" s="11">
        <v>0</v>
      </c>
      <c r="W28" s="11">
        <v>0</v>
      </c>
      <c r="X28" s="11">
        <f t="shared" si="4"/>
        <v>940.89653114733449</v>
      </c>
      <c r="Y28" s="11">
        <f t="shared" si="5"/>
        <v>1844.7915133169649</v>
      </c>
      <c r="Z28" s="11">
        <f t="shared" si="6"/>
        <v>0</v>
      </c>
      <c r="AA28" s="11">
        <f t="shared" si="7"/>
        <v>0</v>
      </c>
      <c r="AB28" s="11">
        <f t="shared" si="8"/>
        <v>0</v>
      </c>
      <c r="AC28" s="11">
        <f t="shared" si="9"/>
        <v>1844.7915133169649</v>
      </c>
    </row>
    <row r="29" spans="1:29" x14ac:dyDescent="0.25">
      <c r="A29" s="6" t="s">
        <v>47</v>
      </c>
      <c r="B29" s="7" t="s">
        <v>125</v>
      </c>
      <c r="C29" s="8">
        <v>7315.6949738146404</v>
      </c>
      <c r="D29" s="9">
        <v>113</v>
      </c>
      <c r="E29" s="9">
        <v>102</v>
      </c>
      <c r="F29" s="9">
        <v>215</v>
      </c>
      <c r="G29" s="8">
        <v>100</v>
      </c>
      <c r="H29" s="8">
        <v>0</v>
      </c>
      <c r="I29" s="8">
        <v>0</v>
      </c>
      <c r="J29" s="8">
        <v>0</v>
      </c>
      <c r="K29" s="10">
        <f t="shared" si="0"/>
        <v>100</v>
      </c>
      <c r="L29" s="10">
        <f t="shared" si="1"/>
        <v>0</v>
      </c>
      <c r="M29" s="10">
        <f t="shared" si="2"/>
        <v>0</v>
      </c>
      <c r="N29" s="10">
        <v>0</v>
      </c>
      <c r="O29" s="11">
        <v>306.16945468202744</v>
      </c>
      <c r="P29" s="11">
        <v>0</v>
      </c>
      <c r="Q29" s="11">
        <v>0</v>
      </c>
      <c r="R29" s="11">
        <v>0</v>
      </c>
      <c r="S29" s="11">
        <f t="shared" si="3"/>
        <v>306.16945468202744</v>
      </c>
      <c r="T29" s="11">
        <v>276.36534847404249</v>
      </c>
      <c r="U29" s="11">
        <v>0</v>
      </c>
      <c r="V29" s="11">
        <v>0</v>
      </c>
      <c r="W29" s="11">
        <v>0</v>
      </c>
      <c r="X29" s="11">
        <f t="shared" si="4"/>
        <v>276.36534847404249</v>
      </c>
      <c r="Y29" s="11">
        <f t="shared" si="5"/>
        <v>582.53480315606998</v>
      </c>
      <c r="Z29" s="11">
        <f t="shared" si="6"/>
        <v>0</v>
      </c>
      <c r="AA29" s="11">
        <f t="shared" si="7"/>
        <v>0</v>
      </c>
      <c r="AB29" s="11">
        <f t="shared" si="8"/>
        <v>0</v>
      </c>
      <c r="AC29" s="11">
        <f t="shared" si="9"/>
        <v>582.53480315606998</v>
      </c>
    </row>
    <row r="30" spans="1:29" x14ac:dyDescent="0.25">
      <c r="A30" s="6" t="s">
        <v>358</v>
      </c>
      <c r="B30" s="7" t="s">
        <v>111</v>
      </c>
      <c r="C30" s="8">
        <v>1247.1352086120401</v>
      </c>
      <c r="D30" s="9">
        <v>436</v>
      </c>
      <c r="E30" s="9">
        <v>929</v>
      </c>
      <c r="F30" s="9">
        <v>1365</v>
      </c>
      <c r="G30" s="8">
        <v>33</v>
      </c>
      <c r="H30" s="8">
        <v>44</v>
      </c>
      <c r="I30" s="8">
        <v>13</v>
      </c>
      <c r="J30" s="8">
        <v>10</v>
      </c>
      <c r="K30" s="10">
        <f t="shared" si="0"/>
        <v>100</v>
      </c>
      <c r="L30" s="10">
        <f t="shared" si="1"/>
        <v>0</v>
      </c>
      <c r="M30" s="10">
        <f t="shared" si="2"/>
        <v>8.8000000000000007</v>
      </c>
      <c r="N30" s="10">
        <v>0</v>
      </c>
      <c r="O30" s="11">
        <v>65.847576784472096</v>
      </c>
      <c r="P30" s="11">
        <v>12.919522594687225</v>
      </c>
      <c r="Q30" s="11">
        <v>14.420275219322606</v>
      </c>
      <c r="R30" s="11">
        <v>2.392504184201337</v>
      </c>
      <c r="S30" s="11">
        <f t="shared" si="3"/>
        <v>95.579878782683267</v>
      </c>
      <c r="T30" s="11">
        <v>177.47502818754455</v>
      </c>
      <c r="U30" s="11">
        <v>34.821215124843199</v>
      </c>
      <c r="V30" s="11">
        <v>6.1451539810783036</v>
      </c>
      <c r="W30" s="11">
        <v>0</v>
      </c>
      <c r="X30" s="11">
        <f t="shared" si="4"/>
        <v>218.44139729346605</v>
      </c>
      <c r="Y30" s="11">
        <f t="shared" si="5"/>
        <v>243.32260497201665</v>
      </c>
      <c r="Z30" s="11">
        <f t="shared" si="6"/>
        <v>47.740737719530422</v>
      </c>
      <c r="AA30" s="11">
        <f t="shared" si="7"/>
        <v>20.56542920040091</v>
      </c>
      <c r="AB30" s="11">
        <f t="shared" si="8"/>
        <v>2.392504184201337</v>
      </c>
      <c r="AC30" s="11">
        <f t="shared" si="9"/>
        <v>314.02127607614932</v>
      </c>
    </row>
    <row r="31" spans="1:29" x14ac:dyDescent="0.25">
      <c r="A31" s="13" t="s">
        <v>456</v>
      </c>
      <c r="B31" s="12" t="s">
        <v>119</v>
      </c>
      <c r="C31" s="8">
        <v>6880.46</v>
      </c>
      <c r="D31" s="9">
        <v>24</v>
      </c>
      <c r="E31" s="9">
        <v>18</v>
      </c>
      <c r="F31" s="9">
        <v>42</v>
      </c>
      <c r="G31" s="8">
        <v>100</v>
      </c>
      <c r="H31" s="8">
        <v>0</v>
      </c>
      <c r="I31" s="8">
        <v>0</v>
      </c>
      <c r="J31" s="8">
        <v>0</v>
      </c>
      <c r="K31" s="10">
        <f t="shared" si="0"/>
        <v>29.577464788732396</v>
      </c>
      <c r="L31" s="10">
        <f t="shared" si="1"/>
        <v>70.422535211267601</v>
      </c>
      <c r="M31" s="10">
        <f t="shared" si="2"/>
        <v>0</v>
      </c>
      <c r="N31" s="10">
        <v>0</v>
      </c>
      <c r="O31" s="11">
        <v>61.158460393728014</v>
      </c>
      <c r="P31" s="11">
        <v>0</v>
      </c>
      <c r="Q31" s="11">
        <v>0</v>
      </c>
      <c r="R31" s="11">
        <v>0</v>
      </c>
      <c r="S31" s="11">
        <f t="shared" si="3"/>
        <v>61.158460393728014</v>
      </c>
      <c r="T31" s="11">
        <v>45.868845295296012</v>
      </c>
      <c r="U31" s="11">
        <v>0</v>
      </c>
      <c r="V31" s="11">
        <v>0</v>
      </c>
      <c r="W31" s="11">
        <v>0</v>
      </c>
      <c r="X31" s="11">
        <f t="shared" si="4"/>
        <v>45.868845295296012</v>
      </c>
      <c r="Y31" s="11">
        <f t="shared" si="5"/>
        <v>107.02730568902402</v>
      </c>
      <c r="Z31" s="11">
        <f t="shared" si="6"/>
        <v>0</v>
      </c>
      <c r="AA31" s="11">
        <f t="shared" si="7"/>
        <v>0</v>
      </c>
      <c r="AB31" s="11">
        <f t="shared" si="8"/>
        <v>0</v>
      </c>
      <c r="AC31" s="11">
        <f t="shared" si="9"/>
        <v>107.02730568902402</v>
      </c>
    </row>
    <row r="32" spans="1:29" x14ac:dyDescent="0.25">
      <c r="A32" s="6" t="s">
        <v>354</v>
      </c>
      <c r="B32" s="14" t="s">
        <v>129</v>
      </c>
      <c r="C32" s="8">
        <v>1625.1155556743299</v>
      </c>
      <c r="D32" s="9">
        <v>1053</v>
      </c>
      <c r="E32" s="9">
        <v>858</v>
      </c>
      <c r="F32" s="9">
        <v>1911</v>
      </c>
      <c r="G32" s="8">
        <v>74</v>
      </c>
      <c r="H32" s="8">
        <v>3</v>
      </c>
      <c r="I32" s="8">
        <v>20</v>
      </c>
      <c r="J32" s="8">
        <v>3</v>
      </c>
      <c r="K32" s="10">
        <f t="shared" si="0"/>
        <v>100</v>
      </c>
      <c r="L32" s="10">
        <f t="shared" si="1"/>
        <v>0</v>
      </c>
      <c r="M32" s="10">
        <f t="shared" si="2"/>
        <v>0.6</v>
      </c>
      <c r="N32" s="10">
        <v>0</v>
      </c>
      <c r="O32" s="11">
        <v>433.71749719376805</v>
      </c>
      <c r="P32" s="11">
        <v>2.7722196218026127</v>
      </c>
      <c r="Q32" s="11">
        <v>69.818864549102827</v>
      </c>
      <c r="R32" s="11">
        <v>2.258845617765092</v>
      </c>
      <c r="S32" s="11">
        <f t="shared" si="3"/>
        <v>508.56742698243858</v>
      </c>
      <c r="T32" s="11">
        <v>440.60190191112952</v>
      </c>
      <c r="U32" s="11">
        <v>2.8162231078629714</v>
      </c>
      <c r="V32" s="11">
        <v>11.377889037631572</v>
      </c>
      <c r="W32" s="11">
        <v>0</v>
      </c>
      <c r="X32" s="11">
        <f t="shared" si="4"/>
        <v>454.79601405662407</v>
      </c>
      <c r="Y32" s="11">
        <f t="shared" si="5"/>
        <v>874.31939910489757</v>
      </c>
      <c r="Z32" s="11">
        <f t="shared" si="6"/>
        <v>5.5884427296655836</v>
      </c>
      <c r="AA32" s="11">
        <f t="shared" si="7"/>
        <v>81.196753586734403</v>
      </c>
      <c r="AB32" s="11">
        <f t="shared" si="8"/>
        <v>2.258845617765092</v>
      </c>
      <c r="AC32" s="11">
        <f t="shared" si="9"/>
        <v>963.36344103906265</v>
      </c>
    </row>
    <row r="33" spans="1:29" x14ac:dyDescent="0.25">
      <c r="A33" s="6" t="s">
        <v>28</v>
      </c>
      <c r="B33" s="7" t="s">
        <v>130</v>
      </c>
      <c r="C33" s="8">
        <v>8728.71118024528</v>
      </c>
      <c r="D33" s="9">
        <v>95</v>
      </c>
      <c r="E33" s="9">
        <v>63</v>
      </c>
      <c r="F33" s="9">
        <v>158</v>
      </c>
      <c r="G33" s="8">
        <v>100</v>
      </c>
      <c r="H33" s="8">
        <v>0</v>
      </c>
      <c r="I33" s="8">
        <v>0</v>
      </c>
      <c r="J33" s="8">
        <v>0</v>
      </c>
      <c r="K33" s="10">
        <f t="shared" si="0"/>
        <v>100</v>
      </c>
      <c r="L33" s="10">
        <f t="shared" si="1"/>
        <v>0</v>
      </c>
      <c r="M33" s="10">
        <f t="shared" si="2"/>
        <v>0</v>
      </c>
      <c r="N33" s="10">
        <v>0</v>
      </c>
      <c r="O33" s="11">
        <v>307.11537343618483</v>
      </c>
      <c r="P33" s="11">
        <v>0</v>
      </c>
      <c r="Q33" s="11">
        <v>0</v>
      </c>
      <c r="R33" s="11">
        <v>0</v>
      </c>
      <c r="S33" s="11">
        <f t="shared" si="3"/>
        <v>307.11537343618483</v>
      </c>
      <c r="T33" s="11">
        <v>203.66598448925942</v>
      </c>
      <c r="U33" s="11">
        <v>0</v>
      </c>
      <c r="V33" s="11">
        <v>0</v>
      </c>
      <c r="W33" s="11">
        <v>0</v>
      </c>
      <c r="X33" s="11">
        <f t="shared" si="4"/>
        <v>203.66598448925942</v>
      </c>
      <c r="Y33" s="11">
        <f t="shared" si="5"/>
        <v>510.78135792544424</v>
      </c>
      <c r="Z33" s="11">
        <f t="shared" si="6"/>
        <v>0</v>
      </c>
      <c r="AA33" s="11">
        <f t="shared" si="7"/>
        <v>0</v>
      </c>
      <c r="AB33" s="11">
        <f t="shared" si="8"/>
        <v>0</v>
      </c>
      <c r="AC33" s="11">
        <f t="shared" si="9"/>
        <v>510.78135792544424</v>
      </c>
    </row>
    <row r="34" spans="1:29" x14ac:dyDescent="0.25">
      <c r="A34" s="6" t="s">
        <v>356</v>
      </c>
      <c r="B34" s="7" t="s">
        <v>120</v>
      </c>
      <c r="C34" s="8">
        <v>5886.36878829544</v>
      </c>
      <c r="D34" s="9">
        <v>23</v>
      </c>
      <c r="E34" s="9">
        <v>24</v>
      </c>
      <c r="F34" s="9">
        <v>47</v>
      </c>
      <c r="G34" s="8">
        <v>100</v>
      </c>
      <c r="H34" s="8">
        <v>0</v>
      </c>
      <c r="I34" s="8">
        <v>0</v>
      </c>
      <c r="J34" s="8">
        <v>0</v>
      </c>
      <c r="K34" s="10">
        <f t="shared" si="0"/>
        <v>31.972789115646258</v>
      </c>
      <c r="L34" s="10">
        <f t="shared" si="1"/>
        <v>68.027210884353735</v>
      </c>
      <c r="M34" s="10">
        <f t="shared" si="2"/>
        <v>0</v>
      </c>
      <c r="N34" s="10">
        <v>0</v>
      </c>
      <c r="O34" s="11">
        <v>50.142170758704104</v>
      </c>
      <c r="P34" s="11">
        <v>0</v>
      </c>
      <c r="Q34" s="11">
        <v>0</v>
      </c>
      <c r="R34" s="11">
        <v>0</v>
      </c>
      <c r="S34" s="11">
        <f t="shared" si="3"/>
        <v>50.142170758704104</v>
      </c>
      <c r="T34" s="11">
        <v>52.322265139517327</v>
      </c>
      <c r="U34" s="11">
        <v>0</v>
      </c>
      <c r="V34" s="11">
        <v>0</v>
      </c>
      <c r="W34" s="11">
        <v>0</v>
      </c>
      <c r="X34" s="11">
        <f t="shared" si="4"/>
        <v>52.322265139517327</v>
      </c>
      <c r="Y34" s="11">
        <f t="shared" si="5"/>
        <v>102.46443589822144</v>
      </c>
      <c r="Z34" s="11">
        <f t="shared" si="6"/>
        <v>0</v>
      </c>
      <c r="AA34" s="11">
        <f t="shared" si="7"/>
        <v>0</v>
      </c>
      <c r="AB34" s="11">
        <f t="shared" si="8"/>
        <v>0</v>
      </c>
      <c r="AC34" s="11">
        <f t="shared" si="9"/>
        <v>102.46443589822144</v>
      </c>
    </row>
    <row r="35" spans="1:29" x14ac:dyDescent="0.25">
      <c r="A35" s="6" t="s">
        <v>461</v>
      </c>
      <c r="B35" s="7" t="s">
        <v>122</v>
      </c>
      <c r="C35" s="8">
        <v>10173.9351953561</v>
      </c>
      <c r="D35" s="9">
        <v>455</v>
      </c>
      <c r="E35" s="9">
        <v>176</v>
      </c>
      <c r="F35" s="9">
        <v>631</v>
      </c>
      <c r="G35" s="8">
        <v>100</v>
      </c>
      <c r="H35" s="8">
        <v>0</v>
      </c>
      <c r="I35" s="8">
        <v>0</v>
      </c>
      <c r="J35" s="8">
        <v>0</v>
      </c>
      <c r="K35" s="10">
        <f t="shared" si="0"/>
        <v>100</v>
      </c>
      <c r="L35" s="10">
        <f t="shared" si="1"/>
        <v>0</v>
      </c>
      <c r="M35" s="10">
        <f t="shared" si="2"/>
        <v>0</v>
      </c>
      <c r="N35" s="10">
        <v>0</v>
      </c>
      <c r="O35" s="11">
        <v>1714.4632939728433</v>
      </c>
      <c r="P35" s="11">
        <v>0</v>
      </c>
      <c r="Q35" s="11">
        <v>0</v>
      </c>
      <c r="R35" s="11">
        <v>0</v>
      </c>
      <c r="S35" s="11">
        <f t="shared" si="3"/>
        <v>1714.4632939728433</v>
      </c>
      <c r="T35" s="11">
        <v>663.17701041586906</v>
      </c>
      <c r="U35" s="11">
        <v>0</v>
      </c>
      <c r="V35" s="11">
        <v>0</v>
      </c>
      <c r="W35" s="11">
        <v>0</v>
      </c>
      <c r="X35" s="11">
        <f t="shared" si="4"/>
        <v>663.17701041586906</v>
      </c>
      <c r="Y35" s="11">
        <f t="shared" si="5"/>
        <v>2377.6403043887121</v>
      </c>
      <c r="Z35" s="11">
        <f t="shared" si="6"/>
        <v>0</v>
      </c>
      <c r="AA35" s="11">
        <f t="shared" si="7"/>
        <v>0</v>
      </c>
      <c r="AB35" s="11">
        <f t="shared" si="8"/>
        <v>0</v>
      </c>
      <c r="AC35" s="11">
        <f t="shared" si="9"/>
        <v>2377.6403043887121</v>
      </c>
    </row>
    <row r="36" spans="1:29" x14ac:dyDescent="0.25">
      <c r="A36" s="6" t="s">
        <v>359</v>
      </c>
      <c r="B36" s="7" t="s">
        <v>124</v>
      </c>
      <c r="C36" s="8">
        <v>8954.89840670579</v>
      </c>
      <c r="D36" s="9">
        <v>28908</v>
      </c>
      <c r="E36" s="9">
        <v>11776</v>
      </c>
      <c r="F36" s="9">
        <v>40684</v>
      </c>
      <c r="G36" s="8">
        <v>100</v>
      </c>
      <c r="H36" s="8">
        <v>0</v>
      </c>
      <c r="I36" s="8">
        <v>0</v>
      </c>
      <c r="J36" s="8">
        <v>0</v>
      </c>
      <c r="K36" s="10">
        <f t="shared" si="0"/>
        <v>100</v>
      </c>
      <c r="L36" s="10">
        <f t="shared" si="1"/>
        <v>0</v>
      </c>
      <c r="M36" s="10">
        <f t="shared" si="2"/>
        <v>0</v>
      </c>
      <c r="N36" s="10">
        <v>0</v>
      </c>
      <c r="O36" s="11">
        <v>95875.256093569697</v>
      </c>
      <c r="P36" s="11">
        <v>0</v>
      </c>
      <c r="Q36" s="11">
        <v>0</v>
      </c>
      <c r="R36" s="11">
        <v>0</v>
      </c>
      <c r="S36" s="11">
        <f t="shared" si="3"/>
        <v>95875.256093569697</v>
      </c>
      <c r="T36" s="11">
        <v>39055.867433163017</v>
      </c>
      <c r="U36" s="11">
        <v>0</v>
      </c>
      <c r="V36" s="11">
        <v>0</v>
      </c>
      <c r="W36" s="11">
        <v>0</v>
      </c>
      <c r="X36" s="11">
        <f t="shared" si="4"/>
        <v>39055.867433163017</v>
      </c>
      <c r="Y36" s="11">
        <f t="shared" si="5"/>
        <v>134931.12352673273</v>
      </c>
      <c r="Z36" s="11">
        <f t="shared" si="6"/>
        <v>0</v>
      </c>
      <c r="AA36" s="11">
        <f t="shared" si="7"/>
        <v>0</v>
      </c>
      <c r="AB36" s="11">
        <f t="shared" si="8"/>
        <v>0</v>
      </c>
      <c r="AC36" s="11">
        <f t="shared" si="9"/>
        <v>134931.12352673273</v>
      </c>
    </row>
    <row r="37" spans="1:29" x14ac:dyDescent="0.25">
      <c r="A37" s="6" t="s">
        <v>353</v>
      </c>
      <c r="B37" s="7" t="s">
        <v>112</v>
      </c>
      <c r="C37" s="8">
        <v>7062.0545250854302</v>
      </c>
      <c r="D37" s="9">
        <v>781</v>
      </c>
      <c r="E37" s="9">
        <v>460</v>
      </c>
      <c r="F37" s="9">
        <v>1241</v>
      </c>
      <c r="G37" s="8">
        <v>100</v>
      </c>
      <c r="H37" s="8">
        <v>0</v>
      </c>
      <c r="I37" s="8">
        <v>0</v>
      </c>
      <c r="J37" s="8">
        <v>0</v>
      </c>
      <c r="K37" s="10">
        <f t="shared" si="0"/>
        <v>100</v>
      </c>
      <c r="L37" s="10">
        <f t="shared" si="1"/>
        <v>0</v>
      </c>
      <c r="M37" s="10">
        <f t="shared" si="2"/>
        <v>0</v>
      </c>
      <c r="N37" s="10">
        <v>0</v>
      </c>
      <c r="O37" s="11">
        <v>2042.7251128508792</v>
      </c>
      <c r="P37" s="11">
        <v>0</v>
      </c>
      <c r="Q37" s="11">
        <v>0</v>
      </c>
      <c r="R37" s="11">
        <v>0</v>
      </c>
      <c r="S37" s="11">
        <f t="shared" si="3"/>
        <v>2042.7251128508792</v>
      </c>
      <c r="T37" s="11">
        <v>1203.1415517431553</v>
      </c>
      <c r="U37" s="11">
        <v>0</v>
      </c>
      <c r="V37" s="11">
        <v>0</v>
      </c>
      <c r="W37" s="11">
        <v>0</v>
      </c>
      <c r="X37" s="11">
        <f t="shared" si="4"/>
        <v>1203.1415517431553</v>
      </c>
      <c r="Y37" s="11">
        <f t="shared" si="5"/>
        <v>3245.8666645940348</v>
      </c>
      <c r="Z37" s="11">
        <f t="shared" si="6"/>
        <v>0</v>
      </c>
      <c r="AA37" s="11">
        <f t="shared" si="7"/>
        <v>0</v>
      </c>
      <c r="AB37" s="11">
        <f t="shared" si="8"/>
        <v>0</v>
      </c>
      <c r="AC37" s="11">
        <f t="shared" si="9"/>
        <v>3245.8666645940348</v>
      </c>
    </row>
    <row r="38" spans="1:29" x14ac:dyDescent="0.25">
      <c r="A38" s="6" t="s">
        <v>360</v>
      </c>
      <c r="B38" s="7" t="s">
        <v>121</v>
      </c>
      <c r="C38" s="8">
        <v>11002.796566084</v>
      </c>
      <c r="D38" s="9">
        <v>83</v>
      </c>
      <c r="E38" s="9">
        <v>79</v>
      </c>
      <c r="F38" s="9">
        <v>162</v>
      </c>
      <c r="G38" s="8">
        <v>100</v>
      </c>
      <c r="H38" s="8">
        <v>0</v>
      </c>
      <c r="I38" s="8">
        <v>0</v>
      </c>
      <c r="J38" s="8">
        <v>0</v>
      </c>
      <c r="K38" s="10">
        <f t="shared" si="0"/>
        <v>100</v>
      </c>
      <c r="L38" s="10">
        <f t="shared" si="1"/>
        <v>0</v>
      </c>
      <c r="M38" s="10">
        <f t="shared" si="2"/>
        <v>0</v>
      </c>
      <c r="N38" s="10">
        <v>0</v>
      </c>
      <c r="O38" s="11">
        <v>338.22756844860214</v>
      </c>
      <c r="P38" s="11">
        <v>0</v>
      </c>
      <c r="Q38" s="11">
        <v>0</v>
      </c>
      <c r="R38" s="11">
        <v>0</v>
      </c>
      <c r="S38" s="11">
        <f t="shared" si="3"/>
        <v>338.22756844860214</v>
      </c>
      <c r="T38" s="11">
        <v>321.92744466794665</v>
      </c>
      <c r="U38" s="11">
        <v>0</v>
      </c>
      <c r="V38" s="11">
        <v>0</v>
      </c>
      <c r="W38" s="11">
        <v>0</v>
      </c>
      <c r="X38" s="11">
        <f t="shared" si="4"/>
        <v>321.92744466794665</v>
      </c>
      <c r="Y38" s="11">
        <f t="shared" si="5"/>
        <v>660.15501311654884</v>
      </c>
      <c r="Z38" s="11">
        <f t="shared" si="6"/>
        <v>0</v>
      </c>
      <c r="AA38" s="11">
        <f t="shared" si="7"/>
        <v>0</v>
      </c>
      <c r="AB38" s="11">
        <f t="shared" si="8"/>
        <v>0</v>
      </c>
      <c r="AC38" s="11">
        <f t="shared" si="9"/>
        <v>660.15501311654884</v>
      </c>
    </row>
    <row r="39" spans="1:29" x14ac:dyDescent="0.25">
      <c r="A39" s="6" t="s">
        <v>357</v>
      </c>
      <c r="B39" s="7" t="s">
        <v>126</v>
      </c>
      <c r="C39" s="8">
        <v>7431.3826479232903</v>
      </c>
      <c r="D39" s="9">
        <v>37</v>
      </c>
      <c r="E39" s="9">
        <v>57</v>
      </c>
      <c r="F39" s="9">
        <v>94</v>
      </c>
      <c r="G39" s="8">
        <v>100</v>
      </c>
      <c r="H39" s="8">
        <v>0</v>
      </c>
      <c r="I39" s="8">
        <v>0</v>
      </c>
      <c r="J39" s="8">
        <v>0</v>
      </c>
      <c r="K39" s="10">
        <f t="shared" si="0"/>
        <v>48.453608247422679</v>
      </c>
      <c r="L39" s="10">
        <f t="shared" si="1"/>
        <v>51.546391752577321</v>
      </c>
      <c r="M39" s="10">
        <f t="shared" si="2"/>
        <v>0</v>
      </c>
      <c r="N39" s="10">
        <v>0</v>
      </c>
      <c r="O39" s="11">
        <v>101.8354943426457</v>
      </c>
      <c r="P39" s="11">
        <v>0</v>
      </c>
      <c r="Q39" s="11">
        <v>0</v>
      </c>
      <c r="R39" s="11">
        <v>0</v>
      </c>
      <c r="S39" s="11">
        <f t="shared" si="3"/>
        <v>101.8354943426457</v>
      </c>
      <c r="T39" s="11">
        <v>156.88170750083259</v>
      </c>
      <c r="U39" s="11">
        <v>0</v>
      </c>
      <c r="V39" s="11">
        <v>0</v>
      </c>
      <c r="W39" s="11">
        <v>0</v>
      </c>
      <c r="X39" s="11">
        <f t="shared" si="4"/>
        <v>156.88170750083259</v>
      </c>
      <c r="Y39" s="11">
        <f t="shared" si="5"/>
        <v>258.71720184347828</v>
      </c>
      <c r="Z39" s="11">
        <f t="shared" si="6"/>
        <v>0</v>
      </c>
      <c r="AA39" s="11">
        <f t="shared" si="7"/>
        <v>0</v>
      </c>
      <c r="AB39" s="11">
        <f t="shared" si="8"/>
        <v>0</v>
      </c>
      <c r="AC39" s="11">
        <f t="shared" si="9"/>
        <v>258.71720184347828</v>
      </c>
    </row>
    <row r="40" spans="1:29" x14ac:dyDescent="0.25">
      <c r="A40" s="6" t="s">
        <v>462</v>
      </c>
      <c r="B40" s="12" t="s">
        <v>127</v>
      </c>
      <c r="C40" s="8">
        <v>11705.42</v>
      </c>
      <c r="D40" s="9">
        <v>6</v>
      </c>
      <c r="E40" s="9">
        <v>6</v>
      </c>
      <c r="F40" s="9">
        <v>12</v>
      </c>
      <c r="G40" s="8">
        <v>100</v>
      </c>
      <c r="H40" s="8">
        <v>0</v>
      </c>
      <c r="I40" s="8">
        <v>0</v>
      </c>
      <c r="J40" s="8">
        <v>0</v>
      </c>
      <c r="K40" s="10">
        <f t="shared" si="0"/>
        <v>10.714285714285714</v>
      </c>
      <c r="L40" s="10">
        <f t="shared" si="1"/>
        <v>89.285714285714292</v>
      </c>
      <c r="M40" s="10">
        <f t="shared" si="2"/>
        <v>0</v>
      </c>
      <c r="N40" s="10">
        <v>0</v>
      </c>
      <c r="O40" s="11">
        <v>26.011540851264002</v>
      </c>
      <c r="P40" s="11">
        <v>0</v>
      </c>
      <c r="Q40" s="11">
        <v>0</v>
      </c>
      <c r="R40" s="11">
        <v>0</v>
      </c>
      <c r="S40" s="11">
        <f t="shared" si="3"/>
        <v>26.011540851264002</v>
      </c>
      <c r="T40" s="11">
        <v>26.011540851264002</v>
      </c>
      <c r="U40" s="11">
        <v>0</v>
      </c>
      <c r="V40" s="11">
        <v>0</v>
      </c>
      <c r="W40" s="11">
        <v>0</v>
      </c>
      <c r="X40" s="11">
        <f t="shared" si="4"/>
        <v>26.011540851264002</v>
      </c>
      <c r="Y40" s="11">
        <f t="shared" si="5"/>
        <v>52.023081702528003</v>
      </c>
      <c r="Z40" s="11">
        <f t="shared" si="6"/>
        <v>0</v>
      </c>
      <c r="AA40" s="11">
        <f t="shared" si="7"/>
        <v>0</v>
      </c>
      <c r="AB40" s="11">
        <f t="shared" si="8"/>
        <v>0</v>
      </c>
      <c r="AC40" s="11">
        <f t="shared" si="9"/>
        <v>52.023081702528003</v>
      </c>
    </row>
    <row r="41" spans="1:29" x14ac:dyDescent="0.25">
      <c r="A41" s="6" t="s">
        <v>62</v>
      </c>
      <c r="B41" s="7" t="s">
        <v>128</v>
      </c>
      <c r="C41" s="8">
        <v>8448.7439478406104</v>
      </c>
      <c r="D41" s="9">
        <v>22</v>
      </c>
      <c r="E41" s="9">
        <v>60</v>
      </c>
      <c r="F41" s="9">
        <v>82</v>
      </c>
      <c r="G41" s="8">
        <v>100</v>
      </c>
      <c r="H41" s="8">
        <v>0</v>
      </c>
      <c r="I41" s="8">
        <v>0</v>
      </c>
      <c r="J41" s="8">
        <v>0</v>
      </c>
      <c r="K41" s="10">
        <f t="shared" si="0"/>
        <v>45.054945054945058</v>
      </c>
      <c r="L41" s="10">
        <f t="shared" si="1"/>
        <v>54.945054945054942</v>
      </c>
      <c r="M41" s="10">
        <f t="shared" si="2"/>
        <v>0</v>
      </c>
      <c r="N41" s="10">
        <v>0</v>
      </c>
      <c r="O41" s="11">
        <v>68.840284579063393</v>
      </c>
      <c r="P41" s="11">
        <v>0</v>
      </c>
      <c r="Q41" s="11">
        <v>0</v>
      </c>
      <c r="R41" s="11">
        <v>0</v>
      </c>
      <c r="S41" s="11">
        <f t="shared" si="3"/>
        <v>68.840284579063393</v>
      </c>
      <c r="T41" s="11">
        <v>187.74623067017291</v>
      </c>
      <c r="U41" s="11">
        <v>0</v>
      </c>
      <c r="V41" s="11">
        <v>0</v>
      </c>
      <c r="W41" s="11">
        <v>0</v>
      </c>
      <c r="X41" s="11">
        <f t="shared" si="4"/>
        <v>187.74623067017291</v>
      </c>
      <c r="Y41" s="11">
        <f t="shared" si="5"/>
        <v>256.5865152492363</v>
      </c>
      <c r="Z41" s="11">
        <f t="shared" si="6"/>
        <v>0</v>
      </c>
      <c r="AA41" s="11">
        <f t="shared" si="7"/>
        <v>0</v>
      </c>
      <c r="AB41" s="11">
        <f t="shared" si="8"/>
        <v>0</v>
      </c>
      <c r="AC41" s="11">
        <f t="shared" si="9"/>
        <v>256.5865152492363</v>
      </c>
    </row>
    <row r="42" spans="1:29" x14ac:dyDescent="0.25">
      <c r="A42" s="6" t="s">
        <v>365</v>
      </c>
      <c r="B42" s="7" t="s">
        <v>134</v>
      </c>
      <c r="C42" s="8">
        <v>5199.6024249490802</v>
      </c>
      <c r="D42" s="9">
        <v>65</v>
      </c>
      <c r="E42" s="9">
        <v>55</v>
      </c>
      <c r="F42" s="9">
        <v>120</v>
      </c>
      <c r="G42" s="8">
        <v>100</v>
      </c>
      <c r="H42" s="8">
        <v>0</v>
      </c>
      <c r="I42" s="8">
        <v>0</v>
      </c>
      <c r="J42" s="8">
        <v>0</v>
      </c>
      <c r="K42" s="10">
        <f t="shared" si="0"/>
        <v>100</v>
      </c>
      <c r="L42" s="10">
        <f t="shared" si="1"/>
        <v>0</v>
      </c>
      <c r="M42" s="10">
        <f t="shared" si="2"/>
        <v>0</v>
      </c>
      <c r="N42" s="10">
        <v>0</v>
      </c>
      <c r="O42" s="11">
        <v>125.1731905340736</v>
      </c>
      <c r="P42" s="11">
        <v>0</v>
      </c>
      <c r="Q42" s="11">
        <v>0</v>
      </c>
      <c r="R42" s="11">
        <v>0</v>
      </c>
      <c r="S42" s="11">
        <f t="shared" si="3"/>
        <v>125.1731905340736</v>
      </c>
      <c r="T42" s="11">
        <v>105.91577660575457</v>
      </c>
      <c r="U42" s="11">
        <v>0</v>
      </c>
      <c r="V42" s="11">
        <v>0</v>
      </c>
      <c r="W42" s="11">
        <v>0</v>
      </c>
      <c r="X42" s="11">
        <f t="shared" si="4"/>
        <v>105.91577660575457</v>
      </c>
      <c r="Y42" s="11">
        <f t="shared" si="5"/>
        <v>231.08896713982818</v>
      </c>
      <c r="Z42" s="11">
        <f t="shared" si="6"/>
        <v>0</v>
      </c>
      <c r="AA42" s="11">
        <f t="shared" si="7"/>
        <v>0</v>
      </c>
      <c r="AB42" s="11">
        <f t="shared" si="8"/>
        <v>0</v>
      </c>
      <c r="AC42" s="11">
        <f t="shared" si="9"/>
        <v>231.08896713982818</v>
      </c>
    </row>
    <row r="43" spans="1:29" x14ac:dyDescent="0.25">
      <c r="A43" s="6" t="s">
        <v>3</v>
      </c>
      <c r="B43" s="7" t="s">
        <v>131</v>
      </c>
      <c r="C43" s="8">
        <v>6328.5775873645798</v>
      </c>
      <c r="D43" s="9">
        <v>16937</v>
      </c>
      <c r="E43" s="9">
        <v>14928</v>
      </c>
      <c r="F43" s="9">
        <v>31865</v>
      </c>
      <c r="G43" s="8">
        <v>100</v>
      </c>
      <c r="H43" s="8">
        <v>0</v>
      </c>
      <c r="I43" s="8">
        <v>0</v>
      </c>
      <c r="J43" s="8">
        <v>0</v>
      </c>
      <c r="K43" s="10">
        <f t="shared" si="0"/>
        <v>100</v>
      </c>
      <c r="L43" s="10">
        <f t="shared" si="1"/>
        <v>0</v>
      </c>
      <c r="M43" s="10">
        <f t="shared" si="2"/>
        <v>0</v>
      </c>
      <c r="N43" s="10">
        <v>0</v>
      </c>
      <c r="O43" s="11">
        <v>39698.164242436244</v>
      </c>
      <c r="P43" s="11">
        <v>0</v>
      </c>
      <c r="Q43" s="11">
        <v>0</v>
      </c>
      <c r="R43" s="11">
        <v>0</v>
      </c>
      <c r="S43" s="11">
        <f t="shared" si="3"/>
        <v>39698.164242436244</v>
      </c>
      <c r="T43" s="11">
        <v>34989.324898806641</v>
      </c>
      <c r="U43" s="11">
        <v>0</v>
      </c>
      <c r="V43" s="11">
        <v>0</v>
      </c>
      <c r="W43" s="11">
        <v>0</v>
      </c>
      <c r="X43" s="11">
        <f t="shared" si="4"/>
        <v>34989.324898806641</v>
      </c>
      <c r="Y43" s="11">
        <f t="shared" si="5"/>
        <v>74687.489141242884</v>
      </c>
      <c r="Z43" s="11">
        <f t="shared" si="6"/>
        <v>0</v>
      </c>
      <c r="AA43" s="11">
        <f t="shared" si="7"/>
        <v>0</v>
      </c>
      <c r="AB43" s="11">
        <f t="shared" si="8"/>
        <v>0</v>
      </c>
      <c r="AC43" s="11">
        <f t="shared" si="9"/>
        <v>74687.489141242884</v>
      </c>
    </row>
    <row r="44" spans="1:29" x14ac:dyDescent="0.25">
      <c r="A44" s="6" t="s">
        <v>466</v>
      </c>
      <c r="B44" s="12" t="s">
        <v>132</v>
      </c>
      <c r="C44" s="8">
        <v>11221.158478654999</v>
      </c>
      <c r="D44" s="9">
        <v>11</v>
      </c>
      <c r="E44" s="9">
        <v>2</v>
      </c>
      <c r="F44" s="9">
        <v>13</v>
      </c>
      <c r="G44" s="8">
        <v>100</v>
      </c>
      <c r="H44" s="8">
        <v>0</v>
      </c>
      <c r="I44" s="8">
        <v>0</v>
      </c>
      <c r="J44" s="8">
        <v>0</v>
      </c>
      <c r="K44" s="10">
        <f t="shared" si="0"/>
        <v>11.504424778761061</v>
      </c>
      <c r="L44" s="10">
        <f t="shared" si="1"/>
        <v>88.495575221238937</v>
      </c>
      <c r="M44" s="10">
        <f t="shared" si="2"/>
        <v>0</v>
      </c>
      <c r="N44" s="10">
        <v>0</v>
      </c>
      <c r="O44" s="11">
        <v>45.714945780479766</v>
      </c>
      <c r="P44" s="11">
        <v>0</v>
      </c>
      <c r="Q44" s="11">
        <v>0</v>
      </c>
      <c r="R44" s="11">
        <v>0</v>
      </c>
      <c r="S44" s="11">
        <f t="shared" si="3"/>
        <v>45.714945780479766</v>
      </c>
      <c r="T44" s="11">
        <v>8.3118083237235947</v>
      </c>
      <c r="U44" s="11">
        <v>0</v>
      </c>
      <c r="V44" s="11">
        <v>0</v>
      </c>
      <c r="W44" s="11">
        <v>0</v>
      </c>
      <c r="X44" s="11">
        <f t="shared" si="4"/>
        <v>8.3118083237235947</v>
      </c>
      <c r="Y44" s="11">
        <f t="shared" si="5"/>
        <v>54.026754104203363</v>
      </c>
      <c r="Z44" s="11">
        <f t="shared" si="6"/>
        <v>0</v>
      </c>
      <c r="AA44" s="11">
        <f t="shared" si="7"/>
        <v>0</v>
      </c>
      <c r="AB44" s="11">
        <f t="shared" si="8"/>
        <v>0</v>
      </c>
      <c r="AC44" s="11">
        <f t="shared" si="9"/>
        <v>54.026754104203363</v>
      </c>
    </row>
    <row r="45" spans="1:29" x14ac:dyDescent="0.25">
      <c r="A45" s="6" t="s">
        <v>91</v>
      </c>
      <c r="B45" s="7" t="s">
        <v>135</v>
      </c>
      <c r="C45" s="8">
        <v>498.63193229318301</v>
      </c>
      <c r="D45" s="15">
        <v>29556</v>
      </c>
      <c r="E45" s="15">
        <v>29060</v>
      </c>
      <c r="F45" s="15">
        <f>D45+E45</f>
        <v>58616</v>
      </c>
      <c r="G45" s="8">
        <v>15.2</v>
      </c>
      <c r="H45" s="8">
        <v>48.1</v>
      </c>
      <c r="I45" s="8">
        <v>32.9</v>
      </c>
      <c r="J45" s="8">
        <v>3.8</v>
      </c>
      <c r="K45" s="10">
        <f t="shared" si="0"/>
        <v>100</v>
      </c>
      <c r="L45" s="10">
        <f t="shared" si="1"/>
        <v>0</v>
      </c>
      <c r="M45" s="10">
        <f t="shared" si="2"/>
        <v>9.620000000000001</v>
      </c>
      <c r="N45" s="10">
        <v>0</v>
      </c>
      <c r="O45" s="11">
        <v>1050.806899170153</v>
      </c>
      <c r="P45" s="11">
        <v>382.79352346212801</v>
      </c>
      <c r="Q45" s="11">
        <v>989.12643877277969</v>
      </c>
      <c r="R45" s="11">
        <v>24.641209333513434</v>
      </c>
      <c r="S45" s="11">
        <f t="shared" si="3"/>
        <v>2447.3680707385743</v>
      </c>
      <c r="T45" s="11">
        <v>1524.7864379787809</v>
      </c>
      <c r="U45" s="11">
        <v>555.45730959904222</v>
      </c>
      <c r="V45" s="11">
        <v>194.50544262239126</v>
      </c>
      <c r="W45" s="11">
        <v>0</v>
      </c>
      <c r="X45" s="11">
        <f t="shared" si="4"/>
        <v>2274.7491902002148</v>
      </c>
      <c r="Y45" s="11">
        <f t="shared" si="5"/>
        <v>2575.5933371489336</v>
      </c>
      <c r="Z45" s="11">
        <f t="shared" si="6"/>
        <v>938.25083306117017</v>
      </c>
      <c r="AA45" s="11">
        <f t="shared" si="7"/>
        <v>1183.6318813951709</v>
      </c>
      <c r="AB45" s="11">
        <f t="shared" si="8"/>
        <v>24.641209333513434</v>
      </c>
      <c r="AC45" s="11">
        <f t="shared" si="9"/>
        <v>4722.1172609387886</v>
      </c>
    </row>
    <row r="46" spans="1:29" x14ac:dyDescent="0.25">
      <c r="A46" s="6" t="s">
        <v>367</v>
      </c>
      <c r="B46" s="7" t="s">
        <v>138</v>
      </c>
      <c r="C46" s="8">
        <v>11959.5764783431</v>
      </c>
      <c r="D46" s="9">
        <v>4014</v>
      </c>
      <c r="E46" s="9">
        <v>1731</v>
      </c>
      <c r="F46" s="9">
        <v>5745</v>
      </c>
      <c r="G46" s="8">
        <v>100</v>
      </c>
      <c r="H46" s="8">
        <v>0</v>
      </c>
      <c r="I46" s="8">
        <v>0</v>
      </c>
      <c r="J46" s="8">
        <v>0</v>
      </c>
      <c r="K46" s="10">
        <f t="shared" si="0"/>
        <v>100</v>
      </c>
      <c r="L46" s="10">
        <f t="shared" si="1"/>
        <v>0</v>
      </c>
      <c r="M46" s="10">
        <f t="shared" si="2"/>
        <v>0</v>
      </c>
      <c r="N46" s="10">
        <v>0</v>
      </c>
      <c r="O46" s="11">
        <v>17779.559478867821</v>
      </c>
      <c r="P46" s="11">
        <v>0</v>
      </c>
      <c r="Q46" s="11">
        <v>0</v>
      </c>
      <c r="R46" s="11">
        <v>0</v>
      </c>
      <c r="S46" s="11">
        <f t="shared" si="3"/>
        <v>17779.559478867821</v>
      </c>
      <c r="T46" s="11">
        <v>7667.2689232486782</v>
      </c>
      <c r="U46" s="11">
        <v>0</v>
      </c>
      <c r="V46" s="11">
        <v>0</v>
      </c>
      <c r="W46" s="11">
        <v>0</v>
      </c>
      <c r="X46" s="11">
        <f t="shared" si="4"/>
        <v>7667.2689232486782</v>
      </c>
      <c r="Y46" s="11">
        <f t="shared" si="5"/>
        <v>25446.828402116498</v>
      </c>
      <c r="Z46" s="11">
        <f t="shared" si="6"/>
        <v>0</v>
      </c>
      <c r="AA46" s="11">
        <f t="shared" si="7"/>
        <v>0</v>
      </c>
      <c r="AB46" s="11">
        <f t="shared" si="8"/>
        <v>0</v>
      </c>
      <c r="AC46" s="11">
        <f t="shared" si="9"/>
        <v>25446.828402116498</v>
      </c>
    </row>
    <row r="47" spans="1:29" x14ac:dyDescent="0.25">
      <c r="A47" s="6" t="s">
        <v>1</v>
      </c>
      <c r="B47" s="7" t="s">
        <v>140</v>
      </c>
      <c r="C47" s="8">
        <v>8494.5395562980702</v>
      </c>
      <c r="D47" s="15">
        <v>50736</v>
      </c>
      <c r="E47" s="15">
        <v>37192</v>
      </c>
      <c r="F47" s="15">
        <f>D47+E47</f>
        <v>87928</v>
      </c>
      <c r="G47" s="8">
        <v>100</v>
      </c>
      <c r="H47" s="8">
        <v>0</v>
      </c>
      <c r="I47" s="8">
        <v>0</v>
      </c>
      <c r="J47" s="8">
        <v>0</v>
      </c>
      <c r="K47" s="10">
        <f t="shared" si="0"/>
        <v>100</v>
      </c>
      <c r="L47" s="10">
        <f t="shared" si="1"/>
        <v>0</v>
      </c>
      <c r="M47" s="10">
        <f t="shared" si="2"/>
        <v>0</v>
      </c>
      <c r="N47" s="10">
        <v>0</v>
      </c>
      <c r="O47" s="11">
        <v>159618.74636136819</v>
      </c>
      <c r="P47" s="11">
        <v>0</v>
      </c>
      <c r="Q47" s="11">
        <v>0</v>
      </c>
      <c r="R47" s="11">
        <v>0</v>
      </c>
      <c r="S47" s="11">
        <f t="shared" si="3"/>
        <v>159618.74636136819</v>
      </c>
      <c r="T47" s="11">
        <v>117008.44399779259</v>
      </c>
      <c r="U47" s="11">
        <v>0</v>
      </c>
      <c r="V47" s="11">
        <v>0</v>
      </c>
      <c r="W47" s="11">
        <v>0</v>
      </c>
      <c r="X47" s="11">
        <f t="shared" si="4"/>
        <v>117008.44399779259</v>
      </c>
      <c r="Y47" s="11">
        <f t="shared" si="5"/>
        <v>276627.19035916077</v>
      </c>
      <c r="Z47" s="11">
        <f t="shared" si="6"/>
        <v>0</v>
      </c>
      <c r="AA47" s="11">
        <f t="shared" si="7"/>
        <v>0</v>
      </c>
      <c r="AB47" s="11">
        <f t="shared" si="8"/>
        <v>0</v>
      </c>
      <c r="AC47" s="11">
        <f t="shared" si="9"/>
        <v>276627.19035916077</v>
      </c>
    </row>
    <row r="48" spans="1:29" x14ac:dyDescent="0.25">
      <c r="A48" s="6" t="s">
        <v>17</v>
      </c>
      <c r="B48" s="7" t="s">
        <v>136</v>
      </c>
      <c r="C48" s="8">
        <v>4972.8831490601697</v>
      </c>
      <c r="D48" s="9">
        <v>410</v>
      </c>
      <c r="E48" s="9">
        <v>396</v>
      </c>
      <c r="F48" s="9">
        <v>806</v>
      </c>
      <c r="G48" s="8">
        <v>100</v>
      </c>
      <c r="H48" s="8">
        <v>0</v>
      </c>
      <c r="I48" s="8">
        <v>0</v>
      </c>
      <c r="J48" s="8">
        <v>0</v>
      </c>
      <c r="K48" s="10">
        <f t="shared" si="0"/>
        <v>100</v>
      </c>
      <c r="L48" s="10">
        <f t="shared" si="1"/>
        <v>0</v>
      </c>
      <c r="M48" s="10">
        <f t="shared" si="2"/>
        <v>0</v>
      </c>
      <c r="N48" s="10">
        <v>0</v>
      </c>
      <c r="O48" s="11">
        <v>755.12689568792064</v>
      </c>
      <c r="P48" s="11">
        <v>0</v>
      </c>
      <c r="Q48" s="11">
        <v>0</v>
      </c>
      <c r="R48" s="11">
        <v>0</v>
      </c>
      <c r="S48" s="11">
        <f t="shared" si="3"/>
        <v>755.12689568792064</v>
      </c>
      <c r="T48" s="11">
        <v>729.34207485955255</v>
      </c>
      <c r="U48" s="11">
        <v>0</v>
      </c>
      <c r="V48" s="11">
        <v>0</v>
      </c>
      <c r="W48" s="11">
        <v>0</v>
      </c>
      <c r="X48" s="11">
        <f t="shared" si="4"/>
        <v>729.34207485955255</v>
      </c>
      <c r="Y48" s="11">
        <f t="shared" si="5"/>
        <v>1484.4689705474732</v>
      </c>
      <c r="Z48" s="11">
        <f t="shared" si="6"/>
        <v>0</v>
      </c>
      <c r="AA48" s="11">
        <f t="shared" si="7"/>
        <v>0</v>
      </c>
      <c r="AB48" s="11">
        <f t="shared" si="8"/>
        <v>0</v>
      </c>
      <c r="AC48" s="11">
        <f t="shared" si="9"/>
        <v>1484.4689705474732</v>
      </c>
    </row>
    <row r="49" spans="1:29" x14ac:dyDescent="0.25">
      <c r="A49" s="6" t="s">
        <v>363</v>
      </c>
      <c r="B49" s="7" t="s">
        <v>139</v>
      </c>
      <c r="C49" s="8">
        <v>5001.4516354181096</v>
      </c>
      <c r="D49" s="9">
        <v>930</v>
      </c>
      <c r="E49" s="9">
        <v>691</v>
      </c>
      <c r="F49" s="9">
        <v>1621</v>
      </c>
      <c r="G49" s="8">
        <v>100</v>
      </c>
      <c r="H49" s="8">
        <v>0</v>
      </c>
      <c r="I49" s="8">
        <v>0</v>
      </c>
      <c r="J49" s="8">
        <v>0</v>
      </c>
      <c r="K49" s="10">
        <f t="shared" si="0"/>
        <v>100</v>
      </c>
      <c r="L49" s="10">
        <f t="shared" si="1"/>
        <v>0</v>
      </c>
      <c r="M49" s="10">
        <f t="shared" si="2"/>
        <v>0</v>
      </c>
      <c r="N49" s="10">
        <v>0</v>
      </c>
      <c r="O49" s="11">
        <v>1722.6888780749764</v>
      </c>
      <c r="P49" s="11">
        <v>0</v>
      </c>
      <c r="Q49" s="11">
        <v>0</v>
      </c>
      <c r="R49" s="11">
        <v>0</v>
      </c>
      <c r="S49" s="11">
        <f t="shared" si="3"/>
        <v>1722.6888780749764</v>
      </c>
      <c r="T49" s="11">
        <v>1279.9763599460309</v>
      </c>
      <c r="U49" s="11">
        <v>0</v>
      </c>
      <c r="V49" s="11">
        <v>0</v>
      </c>
      <c r="W49" s="11">
        <v>0</v>
      </c>
      <c r="X49" s="11">
        <f t="shared" si="4"/>
        <v>1279.9763599460309</v>
      </c>
      <c r="Y49" s="11">
        <f t="shared" si="5"/>
        <v>3002.6652380210071</v>
      </c>
      <c r="Z49" s="11">
        <f t="shared" si="6"/>
        <v>0</v>
      </c>
      <c r="AA49" s="11">
        <f t="shared" si="7"/>
        <v>0</v>
      </c>
      <c r="AB49" s="11">
        <f t="shared" si="8"/>
        <v>0</v>
      </c>
      <c r="AC49" s="11">
        <f t="shared" si="9"/>
        <v>3002.6652380210071</v>
      </c>
    </row>
    <row r="50" spans="1:29" x14ac:dyDescent="0.25">
      <c r="A50" s="6" t="s">
        <v>467</v>
      </c>
      <c r="B50" s="7" t="s">
        <v>133</v>
      </c>
      <c r="C50" s="8">
        <v>6024.9856351279604</v>
      </c>
      <c r="D50" s="9">
        <v>2443</v>
      </c>
      <c r="E50" s="9">
        <v>1915</v>
      </c>
      <c r="F50" s="9">
        <v>4358</v>
      </c>
      <c r="G50" s="8">
        <v>100</v>
      </c>
      <c r="H50" s="8">
        <v>0</v>
      </c>
      <c r="I50" s="8">
        <v>0</v>
      </c>
      <c r="J50" s="8">
        <v>0</v>
      </c>
      <c r="K50" s="10">
        <f t="shared" si="0"/>
        <v>100</v>
      </c>
      <c r="L50" s="10">
        <f t="shared" si="1"/>
        <v>0</v>
      </c>
      <c r="M50" s="10">
        <f t="shared" si="2"/>
        <v>0</v>
      </c>
      <c r="N50" s="10">
        <v>0</v>
      </c>
      <c r="O50" s="11">
        <v>5451.3907207425973</v>
      </c>
      <c r="P50" s="11">
        <v>0</v>
      </c>
      <c r="Q50" s="11">
        <v>0</v>
      </c>
      <c r="R50" s="11">
        <v>0</v>
      </c>
      <c r="S50" s="11">
        <f t="shared" si="3"/>
        <v>5451.3907207425973</v>
      </c>
      <c r="T50" s="11">
        <v>4273.1941179787464</v>
      </c>
      <c r="U50" s="11">
        <v>0</v>
      </c>
      <c r="V50" s="11">
        <v>0</v>
      </c>
      <c r="W50" s="11">
        <v>0</v>
      </c>
      <c r="X50" s="11">
        <f t="shared" si="4"/>
        <v>4273.1941179787464</v>
      </c>
      <c r="Y50" s="11">
        <f t="shared" si="5"/>
        <v>9724.5848387213446</v>
      </c>
      <c r="Z50" s="11">
        <f t="shared" si="6"/>
        <v>0</v>
      </c>
      <c r="AA50" s="11">
        <f t="shared" si="7"/>
        <v>0</v>
      </c>
      <c r="AB50" s="11">
        <f t="shared" si="8"/>
        <v>0</v>
      </c>
      <c r="AC50" s="11">
        <f t="shared" si="9"/>
        <v>9724.5848387213446</v>
      </c>
    </row>
    <row r="51" spans="1:29" x14ac:dyDescent="0.25">
      <c r="A51" s="6" t="s">
        <v>449</v>
      </c>
      <c r="B51" s="12" t="s">
        <v>137</v>
      </c>
      <c r="C51" s="8">
        <v>16397.586678712902</v>
      </c>
      <c r="D51" s="9">
        <v>2</v>
      </c>
      <c r="E51" s="9">
        <v>1</v>
      </c>
      <c r="F51" s="9">
        <v>3</v>
      </c>
      <c r="G51" s="8">
        <v>100</v>
      </c>
      <c r="H51" s="8">
        <v>0</v>
      </c>
      <c r="I51" s="8">
        <v>0</v>
      </c>
      <c r="J51" s="8">
        <v>0</v>
      </c>
      <c r="K51" s="10">
        <f t="shared" si="0"/>
        <v>2.912621359223301</v>
      </c>
      <c r="L51" s="10">
        <f t="shared" si="1"/>
        <v>97.087378640776706</v>
      </c>
      <c r="M51" s="10">
        <f t="shared" si="2"/>
        <v>0</v>
      </c>
      <c r="N51" s="10">
        <v>0</v>
      </c>
      <c r="O51" s="11">
        <v>12.146125349210964</v>
      </c>
      <c r="P51" s="11">
        <v>0</v>
      </c>
      <c r="Q51" s="11">
        <v>0</v>
      </c>
      <c r="R51" s="11">
        <v>0</v>
      </c>
      <c r="S51" s="11">
        <f t="shared" si="3"/>
        <v>12.146125349210964</v>
      </c>
      <c r="T51" s="11">
        <v>6.0730626746054819</v>
      </c>
      <c r="U51" s="11">
        <v>0</v>
      </c>
      <c r="V51" s="11">
        <v>0</v>
      </c>
      <c r="W51" s="11">
        <v>0</v>
      </c>
      <c r="X51" s="11">
        <f t="shared" si="4"/>
        <v>6.0730626746054819</v>
      </c>
      <c r="Y51" s="11">
        <f t="shared" si="5"/>
        <v>18.219188023816447</v>
      </c>
      <c r="Z51" s="11">
        <f t="shared" si="6"/>
        <v>0</v>
      </c>
      <c r="AA51" s="11">
        <f t="shared" si="7"/>
        <v>0</v>
      </c>
      <c r="AB51" s="11">
        <f t="shared" si="8"/>
        <v>0</v>
      </c>
      <c r="AC51" s="11">
        <f t="shared" si="9"/>
        <v>18.219188023816447</v>
      </c>
    </row>
    <row r="52" spans="1:29" x14ac:dyDescent="0.25">
      <c r="A52" s="6" t="s">
        <v>368</v>
      </c>
      <c r="B52" s="7" t="s">
        <v>141</v>
      </c>
      <c r="C52" s="8">
        <v>8750.56416653819</v>
      </c>
      <c r="D52" s="9">
        <v>5155</v>
      </c>
      <c r="E52" s="9">
        <v>2335</v>
      </c>
      <c r="F52" s="9">
        <v>7490</v>
      </c>
      <c r="G52" s="8">
        <v>100</v>
      </c>
      <c r="H52" s="8">
        <v>0</v>
      </c>
      <c r="I52" s="8">
        <v>0</v>
      </c>
      <c r="J52" s="8">
        <v>0</v>
      </c>
      <c r="K52" s="10">
        <f t="shared" si="0"/>
        <v>100</v>
      </c>
      <c r="L52" s="10">
        <f t="shared" si="1"/>
        <v>0</v>
      </c>
      <c r="M52" s="10">
        <f t="shared" si="2"/>
        <v>0</v>
      </c>
      <c r="N52" s="10">
        <v>0</v>
      </c>
      <c r="O52" s="11">
        <v>16706.772209333369</v>
      </c>
      <c r="P52" s="11">
        <v>0</v>
      </c>
      <c r="Q52" s="11">
        <v>0</v>
      </c>
      <c r="R52" s="11">
        <v>0</v>
      </c>
      <c r="S52" s="11">
        <f t="shared" si="3"/>
        <v>16706.772209333369</v>
      </c>
      <c r="T52" s="11">
        <v>7567.4710201345133</v>
      </c>
      <c r="U52" s="11">
        <v>0</v>
      </c>
      <c r="V52" s="11">
        <v>0</v>
      </c>
      <c r="W52" s="11">
        <v>0</v>
      </c>
      <c r="X52" s="11">
        <f t="shared" si="4"/>
        <v>7567.4710201345133</v>
      </c>
      <c r="Y52" s="11">
        <f t="shared" si="5"/>
        <v>24274.24322946788</v>
      </c>
      <c r="Z52" s="11">
        <f t="shared" si="6"/>
        <v>0</v>
      </c>
      <c r="AA52" s="11">
        <f t="shared" si="7"/>
        <v>0</v>
      </c>
      <c r="AB52" s="11">
        <f t="shared" si="8"/>
        <v>0</v>
      </c>
      <c r="AC52" s="11">
        <f t="shared" si="9"/>
        <v>24274.24322946788</v>
      </c>
    </row>
    <row r="53" spans="1:29" x14ac:dyDescent="0.25">
      <c r="A53" s="6" t="s">
        <v>369</v>
      </c>
      <c r="B53" s="7" t="s">
        <v>211</v>
      </c>
      <c r="C53" s="8">
        <v>7925.2848220430697</v>
      </c>
      <c r="D53" s="9">
        <v>47</v>
      </c>
      <c r="E53" s="9">
        <v>24</v>
      </c>
      <c r="F53" s="9">
        <v>71</v>
      </c>
      <c r="G53" s="8">
        <v>100</v>
      </c>
      <c r="H53" s="8">
        <v>0</v>
      </c>
      <c r="I53" s="8">
        <v>0</v>
      </c>
      <c r="J53" s="8">
        <v>0</v>
      </c>
      <c r="K53" s="10">
        <f t="shared" si="0"/>
        <v>41.520467836257311</v>
      </c>
      <c r="L53" s="10">
        <f t="shared" si="1"/>
        <v>58.479532163742689</v>
      </c>
      <c r="M53" s="10">
        <f t="shared" si="2"/>
        <v>0</v>
      </c>
      <c r="N53" s="10">
        <v>0</v>
      </c>
      <c r="O53" s="11">
        <v>137.95599083735516</v>
      </c>
      <c r="P53" s="11">
        <v>0</v>
      </c>
      <c r="Q53" s="11">
        <v>0</v>
      </c>
      <c r="R53" s="11">
        <v>0</v>
      </c>
      <c r="S53" s="11">
        <f t="shared" si="3"/>
        <v>137.95599083735516</v>
      </c>
      <c r="T53" s="11">
        <v>70.445612342479237</v>
      </c>
      <c r="U53" s="11">
        <v>0</v>
      </c>
      <c r="V53" s="11">
        <v>0</v>
      </c>
      <c r="W53" s="11">
        <v>0</v>
      </c>
      <c r="X53" s="11">
        <f t="shared" si="4"/>
        <v>70.445612342479237</v>
      </c>
      <c r="Y53" s="11">
        <f t="shared" si="5"/>
        <v>208.40160317983441</v>
      </c>
      <c r="Z53" s="11">
        <f t="shared" si="6"/>
        <v>0</v>
      </c>
      <c r="AA53" s="11">
        <f t="shared" si="7"/>
        <v>0</v>
      </c>
      <c r="AB53" s="11">
        <f t="shared" si="8"/>
        <v>0</v>
      </c>
      <c r="AC53" s="11">
        <f t="shared" si="9"/>
        <v>208.40160317983441</v>
      </c>
    </row>
    <row r="54" spans="1:29" x14ac:dyDescent="0.25">
      <c r="A54" s="6" t="s">
        <v>464</v>
      </c>
      <c r="B54" s="7" t="s">
        <v>144</v>
      </c>
      <c r="C54" s="8">
        <v>4665.0680970623898</v>
      </c>
      <c r="D54" s="9">
        <v>29</v>
      </c>
      <c r="E54" s="9">
        <v>78</v>
      </c>
      <c r="F54" s="9">
        <v>107</v>
      </c>
      <c r="G54" s="8">
        <v>100</v>
      </c>
      <c r="H54" s="8">
        <v>0</v>
      </c>
      <c r="I54" s="8">
        <v>0</v>
      </c>
      <c r="J54" s="8">
        <v>0</v>
      </c>
      <c r="K54" s="10">
        <f t="shared" si="0"/>
        <v>100</v>
      </c>
      <c r="L54" s="10">
        <f t="shared" si="1"/>
        <v>0</v>
      </c>
      <c r="M54" s="10">
        <f t="shared" si="2"/>
        <v>0</v>
      </c>
      <c r="N54" s="10">
        <v>0</v>
      </c>
      <c r="O54" s="11">
        <v>50.105316910732185</v>
      </c>
      <c r="P54" s="11">
        <v>0</v>
      </c>
      <c r="Q54" s="11">
        <v>0</v>
      </c>
      <c r="R54" s="11">
        <v>0</v>
      </c>
      <c r="S54" s="11">
        <f t="shared" si="3"/>
        <v>50.105316910732185</v>
      </c>
      <c r="T54" s="11">
        <v>134.76602479438313</v>
      </c>
      <c r="U54" s="11">
        <v>0</v>
      </c>
      <c r="V54" s="11">
        <v>0</v>
      </c>
      <c r="W54" s="11">
        <v>0</v>
      </c>
      <c r="X54" s="11">
        <f t="shared" si="4"/>
        <v>134.76602479438313</v>
      </c>
      <c r="Y54" s="11">
        <f t="shared" si="5"/>
        <v>184.8713417051153</v>
      </c>
      <c r="Z54" s="11">
        <f t="shared" si="6"/>
        <v>0</v>
      </c>
      <c r="AA54" s="11">
        <f t="shared" si="7"/>
        <v>0</v>
      </c>
      <c r="AB54" s="11">
        <f t="shared" si="8"/>
        <v>0</v>
      </c>
      <c r="AC54" s="11">
        <f t="shared" si="9"/>
        <v>184.8713417051153</v>
      </c>
    </row>
    <row r="55" spans="1:29" x14ac:dyDescent="0.25">
      <c r="A55" s="6" t="s">
        <v>11</v>
      </c>
      <c r="B55" s="7" t="s">
        <v>142</v>
      </c>
      <c r="C55" s="8">
        <v>9053.8253606088892</v>
      </c>
      <c r="D55" s="9">
        <v>1028</v>
      </c>
      <c r="E55" s="9">
        <v>703</v>
      </c>
      <c r="F55" s="9">
        <v>1731</v>
      </c>
      <c r="G55" s="8">
        <v>100</v>
      </c>
      <c r="H55" s="8">
        <v>0</v>
      </c>
      <c r="I55" s="8">
        <v>0</v>
      </c>
      <c r="J55" s="8">
        <v>0</v>
      </c>
      <c r="K55" s="10">
        <f t="shared" si="0"/>
        <v>100</v>
      </c>
      <c r="L55" s="10">
        <f t="shared" si="1"/>
        <v>0</v>
      </c>
      <c r="M55" s="10">
        <f t="shared" si="2"/>
        <v>0</v>
      </c>
      <c r="N55" s="10">
        <v>0</v>
      </c>
      <c r="O55" s="11">
        <v>3447.0934373145578</v>
      </c>
      <c r="P55" s="11">
        <v>0</v>
      </c>
      <c r="Q55" s="11">
        <v>0</v>
      </c>
      <c r="R55" s="11">
        <v>0</v>
      </c>
      <c r="S55" s="11">
        <f t="shared" si="3"/>
        <v>3447.0934373145578</v>
      </c>
      <c r="T55" s="11">
        <v>2357.3022241557724</v>
      </c>
      <c r="U55" s="11">
        <v>0</v>
      </c>
      <c r="V55" s="11">
        <v>0</v>
      </c>
      <c r="W55" s="11">
        <v>0</v>
      </c>
      <c r="X55" s="11">
        <f t="shared" si="4"/>
        <v>2357.3022241557724</v>
      </c>
      <c r="Y55" s="11">
        <f t="shared" si="5"/>
        <v>5804.3956614703302</v>
      </c>
      <c r="Z55" s="11">
        <f t="shared" si="6"/>
        <v>0</v>
      </c>
      <c r="AA55" s="11">
        <f t="shared" si="7"/>
        <v>0</v>
      </c>
      <c r="AB55" s="11">
        <f t="shared" si="8"/>
        <v>0</v>
      </c>
      <c r="AC55" s="11">
        <f t="shared" si="9"/>
        <v>5804.3956614703302</v>
      </c>
    </row>
    <row r="56" spans="1:29" x14ac:dyDescent="0.25">
      <c r="A56" s="6" t="s">
        <v>50</v>
      </c>
      <c r="B56" s="7" t="s">
        <v>143</v>
      </c>
      <c r="C56" s="8">
        <v>7728.7835242914698</v>
      </c>
      <c r="D56" s="9">
        <v>61</v>
      </c>
      <c r="E56" s="9">
        <v>137</v>
      </c>
      <c r="F56" s="9">
        <v>198</v>
      </c>
      <c r="G56" s="8">
        <v>100</v>
      </c>
      <c r="H56" s="8">
        <v>0</v>
      </c>
      <c r="I56" s="8">
        <v>0</v>
      </c>
      <c r="J56" s="8">
        <v>0</v>
      </c>
      <c r="K56" s="10">
        <f t="shared" si="0"/>
        <v>100</v>
      </c>
      <c r="L56" s="10">
        <f t="shared" si="1"/>
        <v>0</v>
      </c>
      <c r="M56" s="10">
        <f t="shared" si="2"/>
        <v>0</v>
      </c>
      <c r="N56" s="10">
        <v>0</v>
      </c>
      <c r="O56" s="11">
        <v>174.60987688799585</v>
      </c>
      <c r="P56" s="11">
        <v>0</v>
      </c>
      <c r="Q56" s="11">
        <v>0</v>
      </c>
      <c r="R56" s="11">
        <v>0</v>
      </c>
      <c r="S56" s="11">
        <f t="shared" si="3"/>
        <v>174.60987688799585</v>
      </c>
      <c r="T56" s="11">
        <v>392.15660874844974</v>
      </c>
      <c r="U56" s="11">
        <v>0</v>
      </c>
      <c r="V56" s="11">
        <v>0</v>
      </c>
      <c r="W56" s="11">
        <v>0</v>
      </c>
      <c r="X56" s="11">
        <f t="shared" si="4"/>
        <v>392.15660874844974</v>
      </c>
      <c r="Y56" s="11">
        <f t="shared" si="5"/>
        <v>566.76648563644562</v>
      </c>
      <c r="Z56" s="11">
        <f t="shared" si="6"/>
        <v>0</v>
      </c>
      <c r="AA56" s="11">
        <f t="shared" si="7"/>
        <v>0</v>
      </c>
      <c r="AB56" s="11">
        <f t="shared" si="8"/>
        <v>0</v>
      </c>
      <c r="AC56" s="11">
        <f t="shared" si="9"/>
        <v>566.76648563644562</v>
      </c>
    </row>
    <row r="57" spans="1:29" x14ac:dyDescent="0.25">
      <c r="A57" s="13" t="s">
        <v>70</v>
      </c>
      <c r="B57" s="7" t="s">
        <v>145</v>
      </c>
      <c r="C57" s="8">
        <v>7794.28</v>
      </c>
      <c r="D57" s="9">
        <v>3</v>
      </c>
      <c r="E57" s="9">
        <v>9</v>
      </c>
      <c r="F57" s="9">
        <v>12</v>
      </c>
      <c r="G57" s="8">
        <v>100</v>
      </c>
      <c r="H57" s="8">
        <v>0</v>
      </c>
      <c r="I57" s="8">
        <v>0</v>
      </c>
      <c r="J57" s="8">
        <v>0</v>
      </c>
      <c r="K57" s="10">
        <f t="shared" si="0"/>
        <v>10.714285714285714</v>
      </c>
      <c r="L57" s="10">
        <f t="shared" si="1"/>
        <v>89.285714285714292</v>
      </c>
      <c r="M57" s="10">
        <f t="shared" si="2"/>
        <v>0</v>
      </c>
      <c r="N57" s="10">
        <v>0</v>
      </c>
      <c r="O57" s="11">
        <v>8.6601434474880019</v>
      </c>
      <c r="P57" s="11">
        <v>0</v>
      </c>
      <c r="Q57" s="11">
        <v>0</v>
      </c>
      <c r="R57" s="11">
        <v>0</v>
      </c>
      <c r="S57" s="11">
        <f t="shared" si="3"/>
        <v>8.6601434474880019</v>
      </c>
      <c r="T57" s="11">
        <v>25.980430342464004</v>
      </c>
      <c r="U57" s="11">
        <v>0</v>
      </c>
      <c r="V57" s="11">
        <v>0</v>
      </c>
      <c r="W57" s="11">
        <v>0</v>
      </c>
      <c r="X57" s="11">
        <f t="shared" si="4"/>
        <v>25.980430342464004</v>
      </c>
      <c r="Y57" s="11">
        <f t="shared" si="5"/>
        <v>34.640573789952008</v>
      </c>
      <c r="Z57" s="11">
        <f t="shared" si="6"/>
        <v>0</v>
      </c>
      <c r="AA57" s="11">
        <f t="shared" si="7"/>
        <v>0</v>
      </c>
      <c r="AB57" s="11">
        <f t="shared" si="8"/>
        <v>0</v>
      </c>
      <c r="AC57" s="11">
        <f t="shared" si="9"/>
        <v>34.640573789952008</v>
      </c>
    </row>
    <row r="58" spans="1:29" x14ac:dyDescent="0.25">
      <c r="A58" s="6" t="s">
        <v>465</v>
      </c>
      <c r="B58" s="12" t="s">
        <v>146</v>
      </c>
      <c r="C58" s="8">
        <v>11694.390577435501</v>
      </c>
      <c r="D58" s="9">
        <v>0</v>
      </c>
      <c r="E58" s="9">
        <v>1</v>
      </c>
      <c r="F58" s="9">
        <v>1</v>
      </c>
      <c r="G58" s="8">
        <v>100</v>
      </c>
      <c r="H58" s="8">
        <v>0</v>
      </c>
      <c r="I58" s="8">
        <v>0</v>
      </c>
      <c r="J58" s="8">
        <v>0</v>
      </c>
      <c r="K58" s="10">
        <f t="shared" si="0"/>
        <v>0.99009900990099009</v>
      </c>
      <c r="L58" s="10">
        <f t="shared" si="1"/>
        <v>99.009900990099013</v>
      </c>
      <c r="M58" s="10">
        <f t="shared" si="2"/>
        <v>0</v>
      </c>
      <c r="N58" s="10">
        <v>0</v>
      </c>
      <c r="O58" s="11">
        <v>0</v>
      </c>
      <c r="P58" s="11">
        <v>0</v>
      </c>
      <c r="Q58" s="11">
        <v>0</v>
      </c>
      <c r="R58" s="11">
        <v>0</v>
      </c>
      <c r="S58" s="11">
        <f t="shared" si="3"/>
        <v>0</v>
      </c>
      <c r="T58" s="11">
        <v>4.3311719163088593</v>
      </c>
      <c r="U58" s="11">
        <v>0</v>
      </c>
      <c r="V58" s="11">
        <v>0</v>
      </c>
      <c r="W58" s="11">
        <v>0</v>
      </c>
      <c r="X58" s="11">
        <f t="shared" si="4"/>
        <v>4.3311719163088593</v>
      </c>
      <c r="Y58" s="11">
        <f t="shared" si="5"/>
        <v>4.3311719163088593</v>
      </c>
      <c r="Z58" s="11">
        <f t="shared" si="6"/>
        <v>0</v>
      </c>
      <c r="AA58" s="11">
        <f t="shared" si="7"/>
        <v>0</v>
      </c>
      <c r="AB58" s="11">
        <f t="shared" si="8"/>
        <v>0</v>
      </c>
      <c r="AC58" s="11">
        <f t="shared" si="9"/>
        <v>4.3311719163088593</v>
      </c>
    </row>
    <row r="59" spans="1:29" x14ac:dyDescent="0.25">
      <c r="A59" s="6" t="s">
        <v>364</v>
      </c>
      <c r="B59" s="3" t="s">
        <v>216</v>
      </c>
      <c r="C59" s="8">
        <v>8066.6313961778897</v>
      </c>
      <c r="D59" s="9">
        <v>15</v>
      </c>
      <c r="E59" s="9">
        <v>17</v>
      </c>
      <c r="F59" s="9">
        <v>32</v>
      </c>
      <c r="G59" s="8">
        <v>100</v>
      </c>
      <c r="H59" s="8">
        <v>0</v>
      </c>
      <c r="I59" s="8">
        <v>0</v>
      </c>
      <c r="J59" s="8">
        <v>0</v>
      </c>
      <c r="K59" s="10">
        <f t="shared" si="0"/>
        <v>24.242424242424242</v>
      </c>
      <c r="L59" s="10">
        <f t="shared" si="1"/>
        <v>75.757575757575751</v>
      </c>
      <c r="M59" s="10">
        <f t="shared" si="2"/>
        <v>0</v>
      </c>
      <c r="N59" s="10">
        <v>0</v>
      </c>
      <c r="O59" s="11">
        <v>44.813751256633665</v>
      </c>
      <c r="P59" s="11">
        <v>0</v>
      </c>
      <c r="Q59" s="11">
        <v>0</v>
      </c>
      <c r="R59" s="11">
        <v>0</v>
      </c>
      <c r="S59" s="11">
        <f t="shared" si="3"/>
        <v>44.813751256633665</v>
      </c>
      <c r="T59" s="11">
        <v>50.788918090851496</v>
      </c>
      <c r="U59" s="11">
        <v>0</v>
      </c>
      <c r="V59" s="11">
        <v>0</v>
      </c>
      <c r="W59" s="11">
        <v>0</v>
      </c>
      <c r="X59" s="11">
        <f t="shared" si="4"/>
        <v>50.788918090851496</v>
      </c>
      <c r="Y59" s="11">
        <f t="shared" si="5"/>
        <v>95.602669347485161</v>
      </c>
      <c r="Z59" s="11">
        <f t="shared" si="6"/>
        <v>0</v>
      </c>
      <c r="AA59" s="11">
        <f t="shared" si="7"/>
        <v>0</v>
      </c>
      <c r="AB59" s="11">
        <f t="shared" si="8"/>
        <v>0</v>
      </c>
      <c r="AC59" s="11">
        <f t="shared" si="9"/>
        <v>95.602669347485161</v>
      </c>
    </row>
    <row r="60" spans="1:29" x14ac:dyDescent="0.25">
      <c r="A60" s="6" t="s">
        <v>371</v>
      </c>
      <c r="B60" s="7" t="s">
        <v>147</v>
      </c>
      <c r="C60" s="8">
        <v>2912.5767399198899</v>
      </c>
      <c r="D60" s="9">
        <v>2000</v>
      </c>
      <c r="E60" s="9">
        <v>3391</v>
      </c>
      <c r="F60" s="9">
        <v>5391</v>
      </c>
      <c r="G60" s="8">
        <v>100</v>
      </c>
      <c r="H60" s="8">
        <v>0</v>
      </c>
      <c r="I60" s="8">
        <v>0</v>
      </c>
      <c r="J60" s="8">
        <v>0</v>
      </c>
      <c r="K60" s="10">
        <f t="shared" si="0"/>
        <v>100</v>
      </c>
      <c r="L60" s="10">
        <f t="shared" si="1"/>
        <v>0</v>
      </c>
      <c r="M60" s="10">
        <f t="shared" si="2"/>
        <v>0</v>
      </c>
      <c r="N60" s="10">
        <v>0</v>
      </c>
      <c r="O60" s="11">
        <v>2208.8877142789811</v>
      </c>
      <c r="P60" s="11">
        <v>0</v>
      </c>
      <c r="Q60" s="11">
        <v>0</v>
      </c>
      <c r="R60" s="11">
        <v>0</v>
      </c>
      <c r="S60" s="11">
        <f t="shared" si="3"/>
        <v>2208.8877142789811</v>
      </c>
      <c r="T60" s="11">
        <v>3745.1691195600115</v>
      </c>
      <c r="U60" s="11">
        <v>0</v>
      </c>
      <c r="V60" s="11">
        <v>0</v>
      </c>
      <c r="W60" s="11">
        <v>0</v>
      </c>
      <c r="X60" s="11">
        <f t="shared" si="4"/>
        <v>3745.1691195600115</v>
      </c>
      <c r="Y60" s="11">
        <f t="shared" si="5"/>
        <v>5954.056833838993</v>
      </c>
      <c r="Z60" s="11">
        <f t="shared" si="6"/>
        <v>0</v>
      </c>
      <c r="AA60" s="11">
        <f t="shared" si="7"/>
        <v>0</v>
      </c>
      <c r="AB60" s="11">
        <f t="shared" si="8"/>
        <v>0</v>
      </c>
      <c r="AC60" s="11">
        <f t="shared" si="9"/>
        <v>5954.056833838993</v>
      </c>
    </row>
    <row r="61" spans="1:29" x14ac:dyDescent="0.25">
      <c r="A61" s="13" t="s">
        <v>458</v>
      </c>
      <c r="B61" s="7" t="s">
        <v>148</v>
      </c>
      <c r="C61" s="8">
        <v>803.30105862653704</v>
      </c>
      <c r="D61" s="9">
        <v>5690</v>
      </c>
      <c r="E61" s="9">
        <v>9737</v>
      </c>
      <c r="F61" s="9">
        <v>15427</v>
      </c>
      <c r="G61" s="8">
        <v>19</v>
      </c>
      <c r="H61" s="8">
        <v>63</v>
      </c>
      <c r="I61" s="8">
        <v>9</v>
      </c>
      <c r="J61" s="8">
        <v>9</v>
      </c>
      <c r="K61" s="10">
        <f t="shared" si="0"/>
        <v>100</v>
      </c>
      <c r="L61" s="10">
        <f t="shared" si="1"/>
        <v>0</v>
      </c>
      <c r="M61" s="10">
        <f t="shared" si="2"/>
        <v>12.6</v>
      </c>
      <c r="N61" s="10">
        <v>0</v>
      </c>
      <c r="O61" s="11">
        <v>407.37820396479373</v>
      </c>
      <c r="P61" s="11">
        <v>155.49803846236156</v>
      </c>
      <c r="Q61" s="11">
        <v>83.919576313020499</v>
      </c>
      <c r="R61" s="11">
        <v>18.100300773396583</v>
      </c>
      <c r="S61" s="11">
        <f t="shared" si="3"/>
        <v>664.89611951357233</v>
      </c>
      <c r="T61" s="11">
        <v>834.8497628936309</v>
      </c>
      <c r="U61" s="11">
        <v>318.66579821228299</v>
      </c>
      <c r="V61" s="11">
        <v>28.721438121612678</v>
      </c>
      <c r="W61" s="11">
        <v>0</v>
      </c>
      <c r="X61" s="11">
        <f t="shared" si="4"/>
        <v>1182.2369992275267</v>
      </c>
      <c r="Y61" s="11">
        <f t="shared" si="5"/>
        <v>1242.2279668584247</v>
      </c>
      <c r="Z61" s="11">
        <f t="shared" si="6"/>
        <v>474.16383667464459</v>
      </c>
      <c r="AA61" s="11">
        <f t="shared" si="7"/>
        <v>112.64101443463318</v>
      </c>
      <c r="AB61" s="11">
        <f t="shared" si="8"/>
        <v>18.100300773396583</v>
      </c>
      <c r="AC61" s="11">
        <f t="shared" si="9"/>
        <v>1847.1331187410992</v>
      </c>
    </row>
    <row r="62" spans="1:29" x14ac:dyDescent="0.25">
      <c r="A62" s="6" t="s">
        <v>80</v>
      </c>
      <c r="B62" s="7" t="s">
        <v>149</v>
      </c>
      <c r="C62" s="8">
        <v>373.59266882611098</v>
      </c>
      <c r="D62" s="15">
        <v>109425</v>
      </c>
      <c r="E62" s="15">
        <v>137850</v>
      </c>
      <c r="F62" s="15">
        <f>D62+E62</f>
        <v>247275</v>
      </c>
      <c r="G62" s="8">
        <v>13.306451612903226</v>
      </c>
      <c r="H62" s="8">
        <v>31.854838709677423</v>
      </c>
      <c r="I62" s="8">
        <v>48.689516129032263</v>
      </c>
      <c r="J62" s="8">
        <v>6.149193548387097</v>
      </c>
      <c r="K62" s="10">
        <f t="shared" si="0"/>
        <v>100</v>
      </c>
      <c r="L62" s="10">
        <f t="shared" si="1"/>
        <v>0</v>
      </c>
      <c r="M62" s="10">
        <f t="shared" si="2"/>
        <v>6.3709677419354849</v>
      </c>
      <c r="N62" s="10">
        <v>0</v>
      </c>
      <c r="O62" s="11">
        <v>3402.2755073851586</v>
      </c>
      <c r="P62" s="11">
        <v>703.20843401751551</v>
      </c>
      <c r="Q62" s="11">
        <v>4060.5094597171724</v>
      </c>
      <c r="R62" s="11">
        <v>110.60779634921539</v>
      </c>
      <c r="S62" s="11">
        <f t="shared" si="3"/>
        <v>8276.6011974690609</v>
      </c>
      <c r="T62" s="11">
        <v>8566.4082929793658</v>
      </c>
      <c r="U62" s="11">
        <v>1770.571062744546</v>
      </c>
      <c r="V62" s="11">
        <v>1023.0591346072875</v>
      </c>
      <c r="W62" s="11">
        <v>0</v>
      </c>
      <c r="X62" s="11">
        <f t="shared" si="4"/>
        <v>11360.038490331199</v>
      </c>
      <c r="Y62" s="11">
        <f t="shared" si="5"/>
        <v>11968.683800364524</v>
      </c>
      <c r="Z62" s="11">
        <f t="shared" si="6"/>
        <v>2473.7794967620616</v>
      </c>
      <c r="AA62" s="11">
        <f t="shared" si="7"/>
        <v>5083.5685943244598</v>
      </c>
      <c r="AB62" s="11">
        <f t="shared" si="8"/>
        <v>110.60779634921539</v>
      </c>
      <c r="AC62" s="11">
        <f t="shared" si="9"/>
        <v>19636.639687800263</v>
      </c>
    </row>
    <row r="63" spans="1:29" x14ac:dyDescent="0.25">
      <c r="A63" s="6" t="s">
        <v>53</v>
      </c>
      <c r="B63" s="7" t="s">
        <v>150</v>
      </c>
      <c r="C63" s="8">
        <v>5584.44536334242</v>
      </c>
      <c r="D63" s="9">
        <v>52</v>
      </c>
      <c r="E63" s="9">
        <v>50</v>
      </c>
      <c r="F63" s="9">
        <v>102</v>
      </c>
      <c r="G63" s="8">
        <v>100</v>
      </c>
      <c r="H63" s="8">
        <v>0</v>
      </c>
      <c r="I63" s="8">
        <v>0</v>
      </c>
      <c r="J63" s="8">
        <v>0</v>
      </c>
      <c r="K63" s="10">
        <f t="shared" si="0"/>
        <v>100</v>
      </c>
      <c r="L63" s="10">
        <f t="shared" si="1"/>
        <v>0</v>
      </c>
      <c r="M63" s="10">
        <f t="shared" si="2"/>
        <v>0</v>
      </c>
      <c r="N63" s="10">
        <v>0</v>
      </c>
      <c r="O63" s="11">
        <v>107.55019885961839</v>
      </c>
      <c r="P63" s="11">
        <v>0</v>
      </c>
      <c r="Q63" s="11">
        <v>0</v>
      </c>
      <c r="R63" s="11">
        <v>0</v>
      </c>
      <c r="S63" s="11">
        <f t="shared" si="3"/>
        <v>107.55019885961839</v>
      </c>
      <c r="T63" s="11">
        <v>103.41365274963309</v>
      </c>
      <c r="U63" s="11">
        <v>0</v>
      </c>
      <c r="V63" s="11">
        <v>0</v>
      </c>
      <c r="W63" s="11">
        <v>0</v>
      </c>
      <c r="X63" s="11">
        <f t="shared" si="4"/>
        <v>103.41365274963309</v>
      </c>
      <c r="Y63" s="11">
        <f t="shared" si="5"/>
        <v>210.96385160925149</v>
      </c>
      <c r="Z63" s="11">
        <f t="shared" si="6"/>
        <v>0</v>
      </c>
      <c r="AA63" s="11">
        <f t="shared" si="7"/>
        <v>0</v>
      </c>
      <c r="AB63" s="11">
        <f t="shared" si="8"/>
        <v>0</v>
      </c>
      <c r="AC63" s="11">
        <f t="shared" si="9"/>
        <v>210.96385160925149</v>
      </c>
    </row>
    <row r="64" spans="1:29" x14ac:dyDescent="0.25">
      <c r="A64" s="6" t="s">
        <v>373</v>
      </c>
      <c r="B64" s="7" t="s">
        <v>152</v>
      </c>
      <c r="C64" s="8">
        <v>6992.7010718699503</v>
      </c>
      <c r="D64" s="9">
        <v>64</v>
      </c>
      <c r="E64" s="9">
        <v>37</v>
      </c>
      <c r="F64" s="9">
        <v>101</v>
      </c>
      <c r="G64" s="8">
        <v>100</v>
      </c>
      <c r="H64" s="8">
        <v>0</v>
      </c>
      <c r="I64" s="8">
        <v>0</v>
      </c>
      <c r="J64" s="8">
        <v>0</v>
      </c>
      <c r="K64" s="10">
        <f t="shared" si="0"/>
        <v>100</v>
      </c>
      <c r="L64" s="10">
        <f t="shared" si="1"/>
        <v>0</v>
      </c>
      <c r="M64" s="10">
        <f t="shared" si="2"/>
        <v>0</v>
      </c>
      <c r="N64" s="10">
        <v>0</v>
      </c>
      <c r="O64" s="11">
        <v>165.7497053197558</v>
      </c>
      <c r="P64" s="11">
        <v>0</v>
      </c>
      <c r="Q64" s="11">
        <v>0</v>
      </c>
      <c r="R64" s="11">
        <v>0</v>
      </c>
      <c r="S64" s="11">
        <f t="shared" si="3"/>
        <v>165.7497053197558</v>
      </c>
      <c r="T64" s="11">
        <v>95.824048387983822</v>
      </c>
      <c r="U64" s="11">
        <v>0</v>
      </c>
      <c r="V64" s="11">
        <v>0</v>
      </c>
      <c r="W64" s="11">
        <v>0</v>
      </c>
      <c r="X64" s="11">
        <f t="shared" si="4"/>
        <v>95.824048387983822</v>
      </c>
      <c r="Y64" s="11">
        <f t="shared" si="5"/>
        <v>261.57375370773963</v>
      </c>
      <c r="Z64" s="11">
        <f t="shared" si="6"/>
        <v>0</v>
      </c>
      <c r="AA64" s="11">
        <f t="shared" si="7"/>
        <v>0</v>
      </c>
      <c r="AB64" s="11">
        <f t="shared" si="8"/>
        <v>0</v>
      </c>
      <c r="AC64" s="11">
        <f t="shared" si="9"/>
        <v>261.57375370773963</v>
      </c>
    </row>
    <row r="65" spans="1:29" x14ac:dyDescent="0.25">
      <c r="A65" s="6" t="s">
        <v>372</v>
      </c>
      <c r="B65" s="7" t="s">
        <v>151</v>
      </c>
      <c r="C65" s="8">
        <v>704.89555420558202</v>
      </c>
      <c r="D65" s="9">
        <v>11649</v>
      </c>
      <c r="E65" s="9">
        <v>17140</v>
      </c>
      <c r="F65" s="9">
        <v>28789</v>
      </c>
      <c r="G65" s="8">
        <v>22</v>
      </c>
      <c r="H65" s="8">
        <v>30</v>
      </c>
      <c r="I65" s="8">
        <v>39</v>
      </c>
      <c r="J65" s="8">
        <v>9</v>
      </c>
      <c r="K65" s="10">
        <f t="shared" si="0"/>
        <v>100</v>
      </c>
      <c r="L65" s="10">
        <f t="shared" si="1"/>
        <v>0</v>
      </c>
      <c r="M65" s="10">
        <f t="shared" si="2"/>
        <v>6</v>
      </c>
      <c r="N65" s="10">
        <v>0</v>
      </c>
      <c r="O65" s="11">
        <v>847.40238124519135</v>
      </c>
      <c r="P65" s="11">
        <v>133.02351863724135</v>
      </c>
      <c r="Q65" s="11">
        <v>653.29328041845201</v>
      </c>
      <c r="R65" s="11">
        <v>32.51686011132567</v>
      </c>
      <c r="S65" s="11">
        <f t="shared" si="3"/>
        <v>1666.2360404122105</v>
      </c>
      <c r="T65" s="11">
        <v>2210.7489621110199</v>
      </c>
      <c r="U65" s="11">
        <v>347.03891831352581</v>
      </c>
      <c r="V65" s="11">
        <v>192.24734872301943</v>
      </c>
      <c r="W65" s="11">
        <v>0</v>
      </c>
      <c r="X65" s="11">
        <f t="shared" si="4"/>
        <v>2750.0352291475651</v>
      </c>
      <c r="Y65" s="11">
        <f t="shared" si="5"/>
        <v>3058.1513433562113</v>
      </c>
      <c r="Z65" s="11">
        <f t="shared" si="6"/>
        <v>480.06243695076716</v>
      </c>
      <c r="AA65" s="11">
        <f t="shared" si="7"/>
        <v>845.54062914147141</v>
      </c>
      <c r="AB65" s="11">
        <f t="shared" si="8"/>
        <v>32.51686011132567</v>
      </c>
      <c r="AC65" s="11">
        <f t="shared" si="9"/>
        <v>4416.2712695597756</v>
      </c>
    </row>
    <row r="66" spans="1:29" x14ac:dyDescent="0.25">
      <c r="A66" s="6" t="s">
        <v>374</v>
      </c>
      <c r="B66" s="7" t="s">
        <v>153</v>
      </c>
      <c r="C66" s="8">
        <v>7329.93830667982</v>
      </c>
      <c r="D66" s="9">
        <v>776</v>
      </c>
      <c r="E66" s="9">
        <v>414</v>
      </c>
      <c r="F66" s="9">
        <v>1190</v>
      </c>
      <c r="G66" s="8">
        <v>100</v>
      </c>
      <c r="H66" s="8">
        <v>0</v>
      </c>
      <c r="I66" s="8">
        <v>0</v>
      </c>
      <c r="J66" s="8">
        <v>0</v>
      </c>
      <c r="K66" s="10">
        <f t="shared" si="0"/>
        <v>100</v>
      </c>
      <c r="L66" s="10">
        <f t="shared" si="1"/>
        <v>0</v>
      </c>
      <c r="M66" s="10">
        <f t="shared" si="2"/>
        <v>0</v>
      </c>
      <c r="N66" s="10">
        <v>0</v>
      </c>
      <c r="O66" s="11">
        <v>2106.6377798820672</v>
      </c>
      <c r="P66" s="11">
        <v>0</v>
      </c>
      <c r="Q66" s="11">
        <v>0</v>
      </c>
      <c r="R66" s="11">
        <v>0</v>
      </c>
      <c r="S66" s="11">
        <f t="shared" si="3"/>
        <v>2106.6377798820672</v>
      </c>
      <c r="T66" s="11">
        <v>1123.9021145247111</v>
      </c>
      <c r="U66" s="11">
        <v>0</v>
      </c>
      <c r="V66" s="11">
        <v>0</v>
      </c>
      <c r="W66" s="11">
        <v>0</v>
      </c>
      <c r="X66" s="11">
        <f t="shared" si="4"/>
        <v>1123.9021145247111</v>
      </c>
      <c r="Y66" s="11">
        <f t="shared" si="5"/>
        <v>3230.5398944067783</v>
      </c>
      <c r="Z66" s="11">
        <f t="shared" si="6"/>
        <v>0</v>
      </c>
      <c r="AA66" s="11">
        <f t="shared" si="7"/>
        <v>0</v>
      </c>
      <c r="AB66" s="11">
        <f t="shared" si="8"/>
        <v>0</v>
      </c>
      <c r="AC66" s="11">
        <f t="shared" si="9"/>
        <v>3230.5398944067783</v>
      </c>
    </row>
    <row r="67" spans="1:29" x14ac:dyDescent="0.25">
      <c r="A67" s="6" t="s">
        <v>343</v>
      </c>
      <c r="B67" s="7" t="s">
        <v>154</v>
      </c>
      <c r="C67" s="8">
        <v>1701.9649985438</v>
      </c>
      <c r="D67" s="9">
        <v>1738</v>
      </c>
      <c r="E67" s="9">
        <v>1007</v>
      </c>
      <c r="F67" s="9">
        <v>2745</v>
      </c>
      <c r="G67" s="8">
        <v>100</v>
      </c>
      <c r="H67" s="8">
        <v>0</v>
      </c>
      <c r="I67" s="8">
        <v>0</v>
      </c>
      <c r="J67" s="8">
        <v>0</v>
      </c>
      <c r="K67" s="10">
        <f t="shared" si="0"/>
        <v>100</v>
      </c>
      <c r="L67" s="10">
        <f t="shared" si="1"/>
        <v>0</v>
      </c>
      <c r="M67" s="10">
        <f t="shared" si="2"/>
        <v>0</v>
      </c>
      <c r="N67" s="10">
        <v>0</v>
      </c>
      <c r="O67" s="11">
        <v>1013.1249276824432</v>
      </c>
      <c r="P67" s="11">
        <v>0</v>
      </c>
      <c r="Q67" s="11">
        <v>0</v>
      </c>
      <c r="R67" s="11">
        <v>0</v>
      </c>
      <c r="S67" s="11">
        <f t="shared" si="3"/>
        <v>1013.1249276824432</v>
      </c>
      <c r="T67" s="11">
        <v>587.0062152912659</v>
      </c>
      <c r="U67" s="11">
        <v>0</v>
      </c>
      <c r="V67" s="11">
        <v>0</v>
      </c>
      <c r="W67" s="11">
        <v>0</v>
      </c>
      <c r="X67" s="11">
        <f t="shared" si="4"/>
        <v>587.0062152912659</v>
      </c>
      <c r="Y67" s="11">
        <f t="shared" si="5"/>
        <v>1600.1311429737091</v>
      </c>
      <c r="Z67" s="11">
        <f t="shared" si="6"/>
        <v>0</v>
      </c>
      <c r="AA67" s="11">
        <f t="shared" si="7"/>
        <v>0</v>
      </c>
      <c r="AB67" s="11">
        <f t="shared" si="8"/>
        <v>0</v>
      </c>
      <c r="AC67" s="11">
        <f t="shared" si="9"/>
        <v>1600.1311429737091</v>
      </c>
    </row>
    <row r="68" spans="1:29" x14ac:dyDescent="0.25">
      <c r="A68" s="6" t="s">
        <v>375</v>
      </c>
      <c r="B68" s="7" t="s">
        <v>155</v>
      </c>
      <c r="C68" s="8">
        <v>9676.9524326737101</v>
      </c>
      <c r="D68" s="9">
        <v>893</v>
      </c>
      <c r="E68" s="9">
        <v>521</v>
      </c>
      <c r="F68" s="9">
        <v>1414</v>
      </c>
      <c r="G68" s="8">
        <v>100</v>
      </c>
      <c r="H68" s="8">
        <v>0</v>
      </c>
      <c r="I68" s="8">
        <v>0</v>
      </c>
      <c r="J68" s="8">
        <v>0</v>
      </c>
      <c r="K68" s="10">
        <f t="shared" ref="K68:K131" si="10">IF(F68&lt;100,((100-M68)*F68/(F68+G68)),100)</f>
        <v>100</v>
      </c>
      <c r="L68" s="10">
        <f t="shared" ref="L68:L131" si="11">IF(F68&lt;100,((100-M68)*G68/(F68+G68)),0)</f>
        <v>0</v>
      </c>
      <c r="M68" s="10">
        <f t="shared" ref="M68:M131" si="12">IF(H68&gt;0,H68/5,0)</f>
        <v>0</v>
      </c>
      <c r="N68" s="10">
        <v>0</v>
      </c>
      <c r="O68" s="11">
        <v>3200.5004528070476</v>
      </c>
      <c r="P68" s="11">
        <v>0</v>
      </c>
      <c r="Q68" s="11">
        <v>0</v>
      </c>
      <c r="R68" s="11">
        <v>0</v>
      </c>
      <c r="S68" s="11">
        <f t="shared" si="3"/>
        <v>3200.5004528070476</v>
      </c>
      <c r="T68" s="11">
        <v>1867.2572630598791</v>
      </c>
      <c r="U68" s="11">
        <v>0</v>
      </c>
      <c r="V68" s="11">
        <v>0</v>
      </c>
      <c r="W68" s="11">
        <v>0</v>
      </c>
      <c r="X68" s="11">
        <f t="shared" si="4"/>
        <v>1867.2572630598791</v>
      </c>
      <c r="Y68" s="11">
        <f t="shared" si="5"/>
        <v>5067.7577158669264</v>
      </c>
      <c r="Z68" s="11">
        <f t="shared" si="6"/>
        <v>0</v>
      </c>
      <c r="AA68" s="11">
        <f t="shared" si="7"/>
        <v>0</v>
      </c>
      <c r="AB68" s="11">
        <f t="shared" si="8"/>
        <v>0</v>
      </c>
      <c r="AC68" s="11">
        <f t="shared" si="9"/>
        <v>5067.7577158669264</v>
      </c>
    </row>
    <row r="69" spans="1:29" x14ac:dyDescent="0.25">
      <c r="A69" s="6" t="s">
        <v>376</v>
      </c>
      <c r="B69" s="7" t="s">
        <v>157</v>
      </c>
      <c r="C69" s="8">
        <v>3247.4167206081702</v>
      </c>
      <c r="D69" s="9">
        <v>2101</v>
      </c>
      <c r="E69" s="9">
        <v>2870</v>
      </c>
      <c r="F69" s="9">
        <v>4971</v>
      </c>
      <c r="G69" s="8">
        <v>100</v>
      </c>
      <c r="H69" s="8">
        <v>0</v>
      </c>
      <c r="I69" s="8">
        <v>0</v>
      </c>
      <c r="J69" s="8">
        <v>0</v>
      </c>
      <c r="K69" s="10">
        <f t="shared" si="10"/>
        <v>100</v>
      </c>
      <c r="L69" s="10">
        <f t="shared" si="11"/>
        <v>0</v>
      </c>
      <c r="M69" s="10">
        <f t="shared" si="12"/>
        <v>0</v>
      </c>
      <c r="N69" s="10">
        <v>0</v>
      </c>
      <c r="O69" s="11">
        <v>2587.202022294598</v>
      </c>
      <c r="P69" s="11">
        <v>0</v>
      </c>
      <c r="Q69" s="11">
        <v>0</v>
      </c>
      <c r="R69" s="11">
        <v>0</v>
      </c>
      <c r="S69" s="11">
        <f t="shared" ref="S69:S132" si="13">SUM(O69:R69)</f>
        <v>2587.202022294598</v>
      </c>
      <c r="T69" s="11">
        <v>3534.1598305499747</v>
      </c>
      <c r="U69" s="11">
        <v>0</v>
      </c>
      <c r="V69" s="11">
        <v>0</v>
      </c>
      <c r="W69" s="11">
        <v>0</v>
      </c>
      <c r="X69" s="11">
        <f t="shared" ref="X69:X132" si="14">SUM(T69:W69)</f>
        <v>3534.1598305499747</v>
      </c>
      <c r="Y69" s="11">
        <f t="shared" ref="Y69:Y132" si="15">O69+T69</f>
        <v>6121.3618528445731</v>
      </c>
      <c r="Z69" s="11">
        <f t="shared" ref="Z69:Z132" si="16">P69+U69</f>
        <v>0</v>
      </c>
      <c r="AA69" s="11">
        <f t="shared" ref="AA69:AA132" si="17">Q69+V69</f>
        <v>0</v>
      </c>
      <c r="AB69" s="11">
        <f t="shared" ref="AB69:AB132" si="18">R69+W69</f>
        <v>0</v>
      </c>
      <c r="AC69" s="11">
        <f t="shared" ref="AC69:AC132" si="19">SUM(Y69:AB69)</f>
        <v>6121.3618528445731</v>
      </c>
    </row>
    <row r="70" spans="1:29" x14ac:dyDescent="0.25">
      <c r="A70" s="6" t="s">
        <v>378</v>
      </c>
      <c r="B70" s="7" t="s">
        <v>159</v>
      </c>
      <c r="C70" s="8">
        <v>4972.6863869601002</v>
      </c>
      <c r="D70" s="9">
        <v>42</v>
      </c>
      <c r="E70" s="9">
        <v>20</v>
      </c>
      <c r="F70" s="9">
        <v>62</v>
      </c>
      <c r="G70" s="8">
        <v>100</v>
      </c>
      <c r="H70" s="8">
        <v>0</v>
      </c>
      <c r="I70" s="8">
        <v>0</v>
      </c>
      <c r="J70" s="8">
        <v>0</v>
      </c>
      <c r="K70" s="10">
        <f t="shared" si="10"/>
        <v>38.271604938271608</v>
      </c>
      <c r="L70" s="10">
        <f t="shared" si="11"/>
        <v>61.728395061728392</v>
      </c>
      <c r="M70" s="10">
        <f t="shared" si="12"/>
        <v>0</v>
      </c>
      <c r="N70" s="10">
        <v>0</v>
      </c>
      <c r="O70" s="11">
        <v>77.351401800581201</v>
      </c>
      <c r="P70" s="11">
        <v>0</v>
      </c>
      <c r="Q70" s="11">
        <v>0</v>
      </c>
      <c r="R70" s="11">
        <v>0</v>
      </c>
      <c r="S70" s="11">
        <f t="shared" si="13"/>
        <v>77.351401800581201</v>
      </c>
      <c r="T70" s="11">
        <v>36.834000857419618</v>
      </c>
      <c r="U70" s="11">
        <v>0</v>
      </c>
      <c r="V70" s="11">
        <v>0</v>
      </c>
      <c r="W70" s="11">
        <v>0</v>
      </c>
      <c r="X70" s="11">
        <f t="shared" si="14"/>
        <v>36.834000857419618</v>
      </c>
      <c r="Y70" s="11">
        <f t="shared" si="15"/>
        <v>114.18540265800081</v>
      </c>
      <c r="Z70" s="11">
        <f t="shared" si="16"/>
        <v>0</v>
      </c>
      <c r="AA70" s="11">
        <f t="shared" si="17"/>
        <v>0</v>
      </c>
      <c r="AB70" s="11">
        <f t="shared" si="18"/>
        <v>0</v>
      </c>
      <c r="AC70" s="11">
        <f t="shared" si="19"/>
        <v>114.18540265800081</v>
      </c>
    </row>
    <row r="71" spans="1:29" x14ac:dyDescent="0.25">
      <c r="A71" s="6" t="s">
        <v>454</v>
      </c>
      <c r="B71" s="12" t="s">
        <v>158</v>
      </c>
      <c r="C71" s="8">
        <v>3106.3859064936801</v>
      </c>
      <c r="D71" s="9">
        <v>1</v>
      </c>
      <c r="E71" s="9">
        <v>17</v>
      </c>
      <c r="F71" s="9">
        <v>18</v>
      </c>
      <c r="G71" s="8">
        <v>100</v>
      </c>
      <c r="H71" s="8">
        <v>0</v>
      </c>
      <c r="I71" s="8">
        <v>0</v>
      </c>
      <c r="J71" s="8">
        <v>0</v>
      </c>
      <c r="K71" s="10">
        <f t="shared" si="10"/>
        <v>15.254237288135593</v>
      </c>
      <c r="L71" s="10">
        <f t="shared" si="11"/>
        <v>84.745762711864401</v>
      </c>
      <c r="M71" s="10">
        <f t="shared" si="12"/>
        <v>0</v>
      </c>
      <c r="N71" s="10">
        <v>0</v>
      </c>
      <c r="O71" s="11">
        <v>1.1779359442477717</v>
      </c>
      <c r="P71" s="11">
        <v>0</v>
      </c>
      <c r="Q71" s="11">
        <v>0</v>
      </c>
      <c r="R71" s="11">
        <v>0</v>
      </c>
      <c r="S71" s="11">
        <f t="shared" si="13"/>
        <v>1.1779359442477717</v>
      </c>
      <c r="T71" s="11">
        <v>20.024911052212119</v>
      </c>
      <c r="U71" s="11">
        <v>0</v>
      </c>
      <c r="V71" s="11">
        <v>0</v>
      </c>
      <c r="W71" s="11">
        <v>0</v>
      </c>
      <c r="X71" s="11">
        <f t="shared" si="14"/>
        <v>20.024911052212119</v>
      </c>
      <c r="Y71" s="11">
        <f t="shared" si="15"/>
        <v>21.20284699645989</v>
      </c>
      <c r="Z71" s="11">
        <f t="shared" si="16"/>
        <v>0</v>
      </c>
      <c r="AA71" s="11">
        <f t="shared" si="17"/>
        <v>0</v>
      </c>
      <c r="AB71" s="11">
        <f t="shared" si="18"/>
        <v>0</v>
      </c>
      <c r="AC71" s="11">
        <f t="shared" si="19"/>
        <v>21.20284699645989</v>
      </c>
    </row>
    <row r="72" spans="1:29" x14ac:dyDescent="0.25">
      <c r="A72" s="6" t="s">
        <v>90</v>
      </c>
      <c r="B72" s="7" t="s">
        <v>160</v>
      </c>
      <c r="C72" s="8">
        <v>1365.3416217859501</v>
      </c>
      <c r="D72" s="15">
        <v>127437</v>
      </c>
      <c r="E72" s="15">
        <v>92057</v>
      </c>
      <c r="F72" s="15">
        <f>D72+E72</f>
        <v>219494</v>
      </c>
      <c r="G72" s="8">
        <v>60.142711518858313</v>
      </c>
      <c r="H72" s="8">
        <v>21.406727828746178</v>
      </c>
      <c r="I72" s="8">
        <v>10.703363914373089</v>
      </c>
      <c r="J72" s="8">
        <v>7.747196738022426</v>
      </c>
      <c r="K72" s="10">
        <f t="shared" si="10"/>
        <v>100</v>
      </c>
      <c r="L72" s="10">
        <f t="shared" si="11"/>
        <v>0</v>
      </c>
      <c r="M72" s="10">
        <f t="shared" si="12"/>
        <v>4.2813455657492359</v>
      </c>
      <c r="N72" s="10">
        <v>0</v>
      </c>
      <c r="O72" s="11">
        <v>38401.280046915097</v>
      </c>
      <c r="P72" s="11">
        <v>2011.3188139630784</v>
      </c>
      <c r="Q72" s="11">
        <v>3799.1577597080363</v>
      </c>
      <c r="R72" s="11">
        <v>593.10847565189886</v>
      </c>
      <c r="S72" s="11">
        <f t="shared" si="13"/>
        <v>44804.865096238114</v>
      </c>
      <c r="T72" s="11">
        <v>33288.040088315283</v>
      </c>
      <c r="U72" s="11">
        <v>1743.5059776077508</v>
      </c>
      <c r="V72" s="11">
        <v>548.88151146910661</v>
      </c>
      <c r="W72" s="11">
        <v>0</v>
      </c>
      <c r="X72" s="11">
        <f t="shared" si="14"/>
        <v>35580.427577392147</v>
      </c>
      <c r="Y72" s="11">
        <f t="shared" si="15"/>
        <v>71689.320135230373</v>
      </c>
      <c r="Z72" s="11">
        <f t="shared" si="16"/>
        <v>3754.8247915708289</v>
      </c>
      <c r="AA72" s="11">
        <f t="shared" si="17"/>
        <v>4348.0392711771428</v>
      </c>
      <c r="AB72" s="11">
        <f t="shared" si="18"/>
        <v>593.10847565189886</v>
      </c>
      <c r="AC72" s="11">
        <f t="shared" si="19"/>
        <v>80385.292673630247</v>
      </c>
    </row>
    <row r="73" spans="1:29" x14ac:dyDescent="0.25">
      <c r="A73" s="6" t="s">
        <v>379</v>
      </c>
      <c r="B73" s="14" t="s">
        <v>156</v>
      </c>
      <c r="C73" s="8">
        <v>1620.1337085062</v>
      </c>
      <c r="D73" s="9">
        <v>1761</v>
      </c>
      <c r="E73" s="9">
        <v>4830</v>
      </c>
      <c r="F73" s="9">
        <v>6591</v>
      </c>
      <c r="G73" s="8">
        <v>61</v>
      </c>
      <c r="H73" s="8">
        <v>4</v>
      </c>
      <c r="I73" s="8">
        <v>28</v>
      </c>
      <c r="J73" s="8">
        <v>7</v>
      </c>
      <c r="K73" s="10">
        <f t="shared" si="10"/>
        <v>100</v>
      </c>
      <c r="L73" s="10">
        <f t="shared" si="11"/>
        <v>0</v>
      </c>
      <c r="M73" s="10">
        <f t="shared" si="12"/>
        <v>0.8</v>
      </c>
      <c r="N73" s="10">
        <v>0</v>
      </c>
      <c r="O73" s="11">
        <v>596.07739670457715</v>
      </c>
      <c r="P73" s="11">
        <v>6.1625997950675435</v>
      </c>
      <c r="Q73" s="11">
        <v>162.96652791400837</v>
      </c>
      <c r="R73" s="11">
        <v>8.7874108188926101</v>
      </c>
      <c r="S73" s="11">
        <f t="shared" si="13"/>
        <v>773.9939352325456</v>
      </c>
      <c r="T73" s="11">
        <v>2374.3736616629135</v>
      </c>
      <c r="U73" s="11">
        <v>24.547675724113372</v>
      </c>
      <c r="V73" s="11">
        <v>89.395608157258408</v>
      </c>
      <c r="W73" s="11">
        <v>0</v>
      </c>
      <c r="X73" s="11">
        <f t="shared" si="14"/>
        <v>2488.3169455442853</v>
      </c>
      <c r="Y73" s="11">
        <f t="shared" si="15"/>
        <v>2970.4510583674905</v>
      </c>
      <c r="Z73" s="11">
        <f t="shared" si="16"/>
        <v>30.710275519180914</v>
      </c>
      <c r="AA73" s="11">
        <f t="shared" si="17"/>
        <v>252.36213607126678</v>
      </c>
      <c r="AB73" s="11">
        <f t="shared" si="18"/>
        <v>8.7874108188926101</v>
      </c>
      <c r="AC73" s="11">
        <f t="shared" si="19"/>
        <v>3262.3108807768308</v>
      </c>
    </row>
    <row r="74" spans="1:29" x14ac:dyDescent="0.25">
      <c r="A74" s="6" t="s">
        <v>380</v>
      </c>
      <c r="B74" s="7" t="s">
        <v>161</v>
      </c>
      <c r="C74" s="8">
        <v>5592.6370637934897</v>
      </c>
      <c r="D74" s="9">
        <v>1402</v>
      </c>
      <c r="E74" s="9">
        <v>2056</v>
      </c>
      <c r="F74" s="9">
        <v>3458</v>
      </c>
      <c r="G74" s="8">
        <v>100</v>
      </c>
      <c r="H74" s="8">
        <v>0</v>
      </c>
      <c r="I74" s="8">
        <v>0</v>
      </c>
      <c r="J74" s="8">
        <v>0</v>
      </c>
      <c r="K74" s="10">
        <f t="shared" si="10"/>
        <v>100</v>
      </c>
      <c r="L74" s="10">
        <f t="shared" si="11"/>
        <v>0</v>
      </c>
      <c r="M74" s="10">
        <f t="shared" si="12"/>
        <v>0</v>
      </c>
      <c r="N74" s="10">
        <v>0</v>
      </c>
      <c r="O74" s="11">
        <v>2903.9723570579954</v>
      </c>
      <c r="P74" s="11">
        <v>0</v>
      </c>
      <c r="Q74" s="11">
        <v>0</v>
      </c>
      <c r="R74" s="11">
        <v>0</v>
      </c>
      <c r="S74" s="11">
        <f t="shared" si="13"/>
        <v>2903.9723570579954</v>
      </c>
      <c r="T74" s="11">
        <v>4258.6071084958912</v>
      </c>
      <c r="U74" s="11">
        <v>0</v>
      </c>
      <c r="V74" s="11">
        <v>0</v>
      </c>
      <c r="W74" s="11">
        <v>0</v>
      </c>
      <c r="X74" s="11">
        <f t="shared" si="14"/>
        <v>4258.6071084958912</v>
      </c>
      <c r="Y74" s="11">
        <f t="shared" si="15"/>
        <v>7162.5794655538866</v>
      </c>
      <c r="Z74" s="11">
        <f t="shared" si="16"/>
        <v>0</v>
      </c>
      <c r="AA74" s="11">
        <f t="shared" si="17"/>
        <v>0</v>
      </c>
      <c r="AB74" s="11">
        <f t="shared" si="18"/>
        <v>0</v>
      </c>
      <c r="AC74" s="11">
        <f t="shared" si="19"/>
        <v>7162.5794655538866</v>
      </c>
    </row>
    <row r="75" spans="1:29" x14ac:dyDescent="0.25">
      <c r="A75" s="6" t="s">
        <v>381</v>
      </c>
      <c r="B75" s="14" t="s">
        <v>162</v>
      </c>
      <c r="C75" s="8">
        <v>1742.2342441722999</v>
      </c>
      <c r="D75" s="9">
        <v>5704</v>
      </c>
      <c r="E75" s="9">
        <v>15961</v>
      </c>
      <c r="F75" s="9">
        <v>21665</v>
      </c>
      <c r="G75" s="8">
        <v>61</v>
      </c>
      <c r="H75" s="8">
        <v>4</v>
      </c>
      <c r="I75" s="8">
        <v>28</v>
      </c>
      <c r="J75" s="8">
        <v>7</v>
      </c>
      <c r="K75" s="10">
        <f t="shared" si="10"/>
        <v>100</v>
      </c>
      <c r="L75" s="10">
        <f t="shared" si="11"/>
        <v>0</v>
      </c>
      <c r="M75" s="10">
        <f t="shared" si="12"/>
        <v>0.8</v>
      </c>
      <c r="N75" s="10">
        <v>0</v>
      </c>
      <c r="O75" s="11">
        <v>2076.2445343001614</v>
      </c>
      <c r="P75" s="11">
        <v>21.465440918119008</v>
      </c>
      <c r="Q75" s="11">
        <v>567.64165983470252</v>
      </c>
      <c r="R75" s="11">
        <v>30.608128716577099</v>
      </c>
      <c r="S75" s="11">
        <f t="shared" si="13"/>
        <v>2695.9597637695597</v>
      </c>
      <c r="T75" s="11">
        <v>8437.5764449495218</v>
      </c>
      <c r="U75" s="11">
        <v>87.232643207041747</v>
      </c>
      <c r="V75" s="11">
        <v>317.67631601057809</v>
      </c>
      <c r="W75" s="11">
        <v>0</v>
      </c>
      <c r="X75" s="11">
        <f t="shared" si="14"/>
        <v>8842.4854041671424</v>
      </c>
      <c r="Y75" s="11">
        <f t="shared" si="15"/>
        <v>10513.820979249684</v>
      </c>
      <c r="Z75" s="11">
        <f t="shared" si="16"/>
        <v>108.69808412516076</v>
      </c>
      <c r="AA75" s="11">
        <f t="shared" si="17"/>
        <v>885.31797584528067</v>
      </c>
      <c r="AB75" s="11">
        <f t="shared" si="18"/>
        <v>30.608128716577099</v>
      </c>
      <c r="AC75" s="11">
        <f t="shared" si="19"/>
        <v>11538.445167936703</v>
      </c>
    </row>
    <row r="76" spans="1:29" x14ac:dyDescent="0.25">
      <c r="A76" s="6" t="s">
        <v>77</v>
      </c>
      <c r="B76" s="7" t="s">
        <v>163</v>
      </c>
      <c r="C76" s="8">
        <v>16145.162112276001</v>
      </c>
      <c r="D76" s="9">
        <v>35</v>
      </c>
      <c r="E76" s="9">
        <v>50</v>
      </c>
      <c r="F76" s="9">
        <v>85</v>
      </c>
      <c r="G76" s="8">
        <v>100</v>
      </c>
      <c r="H76" s="8">
        <v>0</v>
      </c>
      <c r="I76" s="8">
        <v>0</v>
      </c>
      <c r="J76" s="8">
        <v>0</v>
      </c>
      <c r="K76" s="10">
        <f t="shared" si="10"/>
        <v>45.945945945945944</v>
      </c>
      <c r="L76" s="10">
        <f t="shared" si="11"/>
        <v>54.054054054054056</v>
      </c>
      <c r="M76" s="10">
        <f t="shared" si="12"/>
        <v>0</v>
      </c>
      <c r="N76" s="10">
        <v>0</v>
      </c>
      <c r="O76" s="11">
        <v>209.2850866547455</v>
      </c>
      <c r="P76" s="11">
        <v>0</v>
      </c>
      <c r="Q76" s="11">
        <v>0</v>
      </c>
      <c r="R76" s="11">
        <v>0</v>
      </c>
      <c r="S76" s="11">
        <f t="shared" si="13"/>
        <v>209.2850866547455</v>
      </c>
      <c r="T76" s="11">
        <v>298.97869522106498</v>
      </c>
      <c r="U76" s="11">
        <v>0</v>
      </c>
      <c r="V76" s="11">
        <v>0</v>
      </c>
      <c r="W76" s="11">
        <v>0</v>
      </c>
      <c r="X76" s="11">
        <f t="shared" si="14"/>
        <v>298.97869522106498</v>
      </c>
      <c r="Y76" s="11">
        <f t="shared" si="15"/>
        <v>508.26378187581048</v>
      </c>
      <c r="Z76" s="11">
        <f t="shared" si="16"/>
        <v>0</v>
      </c>
      <c r="AA76" s="11">
        <f t="shared" si="17"/>
        <v>0</v>
      </c>
      <c r="AB76" s="11">
        <f t="shared" si="18"/>
        <v>0</v>
      </c>
      <c r="AC76" s="11">
        <f t="shared" si="19"/>
        <v>508.26378187581048</v>
      </c>
    </row>
    <row r="77" spans="1:29" x14ac:dyDescent="0.25">
      <c r="A77" s="6" t="s">
        <v>450</v>
      </c>
      <c r="B77" s="12" t="s">
        <v>341</v>
      </c>
      <c r="C77" s="8">
        <v>8048.5917555035303</v>
      </c>
      <c r="D77" s="9">
        <v>5</v>
      </c>
      <c r="E77" s="9">
        <v>2</v>
      </c>
      <c r="F77" s="9">
        <v>7</v>
      </c>
      <c r="G77" s="8">
        <v>100</v>
      </c>
      <c r="H77" s="8">
        <v>0</v>
      </c>
      <c r="I77" s="8">
        <v>0</v>
      </c>
      <c r="J77" s="8">
        <v>0</v>
      </c>
      <c r="K77" s="10">
        <f t="shared" si="10"/>
        <v>6.5420560747663554</v>
      </c>
      <c r="L77" s="10">
        <f t="shared" si="11"/>
        <v>93.45794392523365</v>
      </c>
      <c r="M77" s="10">
        <f t="shared" si="12"/>
        <v>0</v>
      </c>
      <c r="N77" s="10">
        <v>0</v>
      </c>
      <c r="O77" s="11">
        <v>14.904510990309529</v>
      </c>
      <c r="P77" s="11">
        <v>0</v>
      </c>
      <c r="Q77" s="11">
        <v>0</v>
      </c>
      <c r="R77" s="11">
        <v>0</v>
      </c>
      <c r="S77" s="11">
        <f t="shared" si="13"/>
        <v>14.904510990309529</v>
      </c>
      <c r="T77" s="11">
        <v>5.961804396123811</v>
      </c>
      <c r="U77" s="11">
        <v>0</v>
      </c>
      <c r="V77" s="11">
        <v>0</v>
      </c>
      <c r="W77" s="11">
        <v>0</v>
      </c>
      <c r="X77" s="11">
        <f t="shared" si="14"/>
        <v>5.961804396123811</v>
      </c>
      <c r="Y77" s="11">
        <f t="shared" si="15"/>
        <v>20.866315386433339</v>
      </c>
      <c r="Z77" s="11">
        <f t="shared" si="16"/>
        <v>0</v>
      </c>
      <c r="AA77" s="11">
        <f t="shared" si="17"/>
        <v>0</v>
      </c>
      <c r="AB77" s="11">
        <f t="shared" si="18"/>
        <v>0</v>
      </c>
      <c r="AC77" s="11">
        <f t="shared" si="19"/>
        <v>20.866315386433339</v>
      </c>
    </row>
    <row r="78" spans="1:29" x14ac:dyDescent="0.25">
      <c r="A78" s="6" t="s">
        <v>2</v>
      </c>
      <c r="B78" s="7" t="s">
        <v>167</v>
      </c>
      <c r="C78" s="8">
        <v>432.62605203379201</v>
      </c>
      <c r="D78" s="15">
        <v>238618</v>
      </c>
      <c r="E78" s="15">
        <v>215335</v>
      </c>
      <c r="F78" s="15">
        <f>D78+E78</f>
        <v>453953</v>
      </c>
      <c r="G78" s="8">
        <v>10.191725529767909</v>
      </c>
      <c r="H78" s="8">
        <v>35.216952573158423</v>
      </c>
      <c r="I78" s="8">
        <v>50.857719475277491</v>
      </c>
      <c r="J78" s="8">
        <v>3.7336024217961654</v>
      </c>
      <c r="K78" s="10">
        <f t="shared" si="10"/>
        <v>100</v>
      </c>
      <c r="L78" s="10">
        <f t="shared" si="11"/>
        <v>0</v>
      </c>
      <c r="M78" s="10">
        <f t="shared" si="12"/>
        <v>7.0433905146316844</v>
      </c>
      <c r="N78" s="10">
        <v>0</v>
      </c>
      <c r="O78" s="11">
        <v>6580.4547655286315</v>
      </c>
      <c r="P78" s="11">
        <v>1963.1857905691436</v>
      </c>
      <c r="Q78" s="11">
        <v>10710.331648262605</v>
      </c>
      <c r="R78" s="11">
        <v>169.58858468887647</v>
      </c>
      <c r="S78" s="11">
        <f t="shared" si="13"/>
        <v>19423.560789049257</v>
      </c>
      <c r="T78" s="11">
        <v>11747.417605802611</v>
      </c>
      <c r="U78" s="11">
        <v>3504.6762178815443</v>
      </c>
      <c r="V78" s="11">
        <v>1933.0555662008971</v>
      </c>
      <c r="W78" s="11">
        <v>0</v>
      </c>
      <c r="X78" s="11">
        <f t="shared" si="14"/>
        <v>17185.149389885053</v>
      </c>
      <c r="Y78" s="11">
        <f t="shared" si="15"/>
        <v>18327.872371331243</v>
      </c>
      <c r="Z78" s="11">
        <f t="shared" si="16"/>
        <v>5467.8620084506874</v>
      </c>
      <c r="AA78" s="11">
        <f t="shared" si="17"/>
        <v>12643.387214463502</v>
      </c>
      <c r="AB78" s="11">
        <f t="shared" si="18"/>
        <v>169.58858468887647</v>
      </c>
      <c r="AC78" s="11">
        <f t="shared" si="19"/>
        <v>36608.710178934307</v>
      </c>
    </row>
    <row r="79" spans="1:29" x14ac:dyDescent="0.25">
      <c r="A79" s="6" t="s">
        <v>468</v>
      </c>
      <c r="B79" s="7" t="s">
        <v>166</v>
      </c>
      <c r="C79" s="8">
        <v>1420.9548549941401</v>
      </c>
      <c r="D79" s="9">
        <v>17</v>
      </c>
      <c r="E79" s="9">
        <v>47</v>
      </c>
      <c r="F79" s="9">
        <v>64</v>
      </c>
      <c r="G79" s="8">
        <v>100</v>
      </c>
      <c r="H79" s="8">
        <v>0</v>
      </c>
      <c r="I79" s="8">
        <v>0</v>
      </c>
      <c r="J79" s="8">
        <v>0</v>
      </c>
      <c r="K79" s="10">
        <f t="shared" si="10"/>
        <v>39.024390243902438</v>
      </c>
      <c r="L79" s="10">
        <f t="shared" si="11"/>
        <v>60.975609756097562</v>
      </c>
      <c r="M79" s="10">
        <f t="shared" si="12"/>
        <v>0</v>
      </c>
      <c r="N79" s="10">
        <v>0</v>
      </c>
      <c r="O79" s="11">
        <v>8.2735482931754341</v>
      </c>
      <c r="P79" s="11">
        <v>0</v>
      </c>
      <c r="Q79" s="11">
        <v>0</v>
      </c>
      <c r="R79" s="11">
        <v>0</v>
      </c>
      <c r="S79" s="11">
        <f t="shared" si="13"/>
        <v>8.2735482931754341</v>
      </c>
      <c r="T79" s="11">
        <v>22.873927634073262</v>
      </c>
      <c r="U79" s="11">
        <v>0</v>
      </c>
      <c r="V79" s="11">
        <v>0</v>
      </c>
      <c r="W79" s="11">
        <v>0</v>
      </c>
      <c r="X79" s="11">
        <f t="shared" si="14"/>
        <v>22.873927634073262</v>
      </c>
      <c r="Y79" s="11">
        <f t="shared" si="15"/>
        <v>31.147475927248696</v>
      </c>
      <c r="Z79" s="11">
        <f t="shared" si="16"/>
        <v>0</v>
      </c>
      <c r="AA79" s="11">
        <f t="shared" si="17"/>
        <v>0</v>
      </c>
      <c r="AB79" s="11">
        <f t="shared" si="18"/>
        <v>0</v>
      </c>
      <c r="AC79" s="11">
        <f t="shared" si="19"/>
        <v>31.147475927248696</v>
      </c>
    </row>
    <row r="80" spans="1:29" x14ac:dyDescent="0.25">
      <c r="A80" s="6" t="s">
        <v>480</v>
      </c>
      <c r="B80" s="7" t="s">
        <v>165</v>
      </c>
      <c r="C80" s="8">
        <v>13013.4699220398</v>
      </c>
      <c r="D80" s="9">
        <v>1</v>
      </c>
      <c r="E80" s="9">
        <v>16</v>
      </c>
      <c r="F80" s="9">
        <v>17</v>
      </c>
      <c r="G80" s="8">
        <v>100</v>
      </c>
      <c r="H80" s="8">
        <v>0</v>
      </c>
      <c r="I80" s="8">
        <v>0</v>
      </c>
      <c r="J80" s="8">
        <v>0</v>
      </c>
      <c r="K80" s="10">
        <f t="shared" si="10"/>
        <v>14.52991452991453</v>
      </c>
      <c r="L80" s="10">
        <f t="shared" si="11"/>
        <v>85.470085470085465</v>
      </c>
      <c r="M80" s="10">
        <f t="shared" si="12"/>
        <v>0</v>
      </c>
      <c r="N80" s="10">
        <v>0</v>
      </c>
      <c r="O80" s="11">
        <v>4.8197103634304108</v>
      </c>
      <c r="P80" s="11">
        <v>0</v>
      </c>
      <c r="Q80" s="11">
        <v>0</v>
      </c>
      <c r="R80" s="11">
        <v>0</v>
      </c>
      <c r="S80" s="11">
        <f t="shared" si="13"/>
        <v>4.8197103634304108</v>
      </c>
      <c r="T80" s="11">
        <v>77.115365814886573</v>
      </c>
      <c r="U80" s="11">
        <v>0</v>
      </c>
      <c r="V80" s="11">
        <v>0</v>
      </c>
      <c r="W80" s="11">
        <v>0</v>
      </c>
      <c r="X80" s="11">
        <f t="shared" si="14"/>
        <v>77.115365814886573</v>
      </c>
      <c r="Y80" s="11">
        <f t="shared" si="15"/>
        <v>81.93507617831699</v>
      </c>
      <c r="Z80" s="11">
        <f t="shared" si="16"/>
        <v>0</v>
      </c>
      <c r="AA80" s="11">
        <f t="shared" si="17"/>
        <v>0</v>
      </c>
      <c r="AB80" s="11">
        <f t="shared" si="18"/>
        <v>0</v>
      </c>
      <c r="AC80" s="11">
        <f t="shared" si="19"/>
        <v>81.93507617831699</v>
      </c>
    </row>
    <row r="81" spans="1:29" x14ac:dyDescent="0.25">
      <c r="A81" s="6" t="s">
        <v>41</v>
      </c>
      <c r="B81" s="7" t="s">
        <v>168</v>
      </c>
      <c r="C81" s="8">
        <v>5707.2554391181402</v>
      </c>
      <c r="D81" s="9">
        <v>224</v>
      </c>
      <c r="E81" s="9">
        <v>506</v>
      </c>
      <c r="F81" s="9">
        <v>730</v>
      </c>
      <c r="G81" s="8">
        <v>100</v>
      </c>
      <c r="H81" s="8">
        <v>0</v>
      </c>
      <c r="I81" s="8">
        <v>0</v>
      </c>
      <c r="J81" s="8">
        <v>0</v>
      </c>
      <c r="K81" s="10">
        <f t="shared" si="10"/>
        <v>100</v>
      </c>
      <c r="L81" s="10">
        <f t="shared" si="11"/>
        <v>0</v>
      </c>
      <c r="M81" s="10">
        <f t="shared" si="12"/>
        <v>0</v>
      </c>
      <c r="N81" s="10">
        <v>0</v>
      </c>
      <c r="O81" s="11">
        <v>473.48165483342069</v>
      </c>
      <c r="P81" s="11">
        <v>0</v>
      </c>
      <c r="Q81" s="11">
        <v>0</v>
      </c>
      <c r="R81" s="11">
        <v>0</v>
      </c>
      <c r="S81" s="11">
        <f t="shared" si="13"/>
        <v>473.48165483342069</v>
      </c>
      <c r="T81" s="11">
        <v>1069.561238150495</v>
      </c>
      <c r="U81" s="11">
        <v>0</v>
      </c>
      <c r="V81" s="11">
        <v>0</v>
      </c>
      <c r="W81" s="11">
        <v>0</v>
      </c>
      <c r="X81" s="11">
        <f t="shared" si="14"/>
        <v>1069.561238150495</v>
      </c>
      <c r="Y81" s="11">
        <f t="shared" si="15"/>
        <v>1543.0428929839156</v>
      </c>
      <c r="Z81" s="11">
        <f t="shared" si="16"/>
        <v>0</v>
      </c>
      <c r="AA81" s="11">
        <f t="shared" si="17"/>
        <v>0</v>
      </c>
      <c r="AB81" s="11">
        <f t="shared" si="18"/>
        <v>0</v>
      </c>
      <c r="AC81" s="11">
        <f t="shared" si="19"/>
        <v>1543.0428929839156</v>
      </c>
    </row>
    <row r="82" spans="1:29" x14ac:dyDescent="0.25">
      <c r="A82" s="6" t="s">
        <v>78</v>
      </c>
      <c r="B82" s="16" t="s">
        <v>169</v>
      </c>
      <c r="C82" s="8">
        <v>464.319086329958</v>
      </c>
      <c r="D82" s="15">
        <v>127174</v>
      </c>
      <c r="E82" s="15">
        <v>132285</v>
      </c>
      <c r="F82" s="15">
        <f>D82+E82</f>
        <v>259459</v>
      </c>
      <c r="G82" s="8">
        <v>24.5</v>
      </c>
      <c r="H82" s="8">
        <v>53.9</v>
      </c>
      <c r="I82" s="8">
        <v>10.8</v>
      </c>
      <c r="J82" s="8">
        <v>10.8</v>
      </c>
      <c r="K82" s="10">
        <f t="shared" si="10"/>
        <v>100</v>
      </c>
      <c r="L82" s="10">
        <f t="shared" si="11"/>
        <v>0</v>
      </c>
      <c r="M82" s="10">
        <f t="shared" si="12"/>
        <v>10.78</v>
      </c>
      <c r="N82" s="10">
        <v>0</v>
      </c>
      <c r="O82" s="11">
        <v>6786.3231253714503</v>
      </c>
      <c r="P82" s="11">
        <v>1718.6893765042585</v>
      </c>
      <c r="Q82" s="11">
        <v>1300.9745187638914</v>
      </c>
      <c r="R82" s="11">
        <v>280.60234718436874</v>
      </c>
      <c r="S82" s="11">
        <f t="shared" si="13"/>
        <v>10086.589367823968</v>
      </c>
      <c r="T82" s="11">
        <v>8809.4173636155028</v>
      </c>
      <c r="U82" s="11">
        <v>2231.0538057689951</v>
      </c>
      <c r="V82" s="11">
        <v>270.65188515684241</v>
      </c>
      <c r="W82" s="11">
        <v>0</v>
      </c>
      <c r="X82" s="11">
        <f t="shared" si="14"/>
        <v>11311.12305454134</v>
      </c>
      <c r="Y82" s="11">
        <f t="shared" si="15"/>
        <v>15595.740488986954</v>
      </c>
      <c r="Z82" s="11">
        <f t="shared" si="16"/>
        <v>3949.7431822732533</v>
      </c>
      <c r="AA82" s="11">
        <f t="shared" si="17"/>
        <v>1571.6264039207338</v>
      </c>
      <c r="AB82" s="11">
        <f t="shared" si="18"/>
        <v>280.60234718436874</v>
      </c>
      <c r="AC82" s="11">
        <f t="shared" si="19"/>
        <v>21397.712422365312</v>
      </c>
    </row>
    <row r="83" spans="1:29" x14ac:dyDescent="0.25">
      <c r="A83" s="6" t="s">
        <v>384</v>
      </c>
      <c r="B83" s="7" t="s">
        <v>171</v>
      </c>
      <c r="C83" s="8">
        <v>3141.3646715612299</v>
      </c>
      <c r="D83" s="9">
        <v>864</v>
      </c>
      <c r="E83" s="9">
        <v>1161</v>
      </c>
      <c r="F83" s="9">
        <v>2025</v>
      </c>
      <c r="G83" s="8">
        <v>100</v>
      </c>
      <c r="H83" s="8">
        <v>0</v>
      </c>
      <c r="I83" s="8">
        <v>0</v>
      </c>
      <c r="J83" s="8">
        <v>0</v>
      </c>
      <c r="K83" s="10">
        <f t="shared" si="10"/>
        <v>100</v>
      </c>
      <c r="L83" s="10">
        <f t="shared" si="11"/>
        <v>0</v>
      </c>
      <c r="M83" s="10">
        <f t="shared" si="12"/>
        <v>0</v>
      </c>
      <c r="N83" s="10">
        <v>0</v>
      </c>
      <c r="O83" s="11">
        <v>1029.1966522556629</v>
      </c>
      <c r="P83" s="11">
        <v>0</v>
      </c>
      <c r="Q83" s="11">
        <v>0</v>
      </c>
      <c r="R83" s="11">
        <v>0</v>
      </c>
      <c r="S83" s="11">
        <f t="shared" si="13"/>
        <v>1029.1966522556629</v>
      </c>
      <c r="T83" s="11">
        <v>1382.9830014685465</v>
      </c>
      <c r="U83" s="11">
        <v>0</v>
      </c>
      <c r="V83" s="11">
        <v>0</v>
      </c>
      <c r="W83" s="11">
        <v>0</v>
      </c>
      <c r="X83" s="11">
        <f t="shared" si="14"/>
        <v>1382.9830014685465</v>
      </c>
      <c r="Y83" s="11">
        <f t="shared" si="15"/>
        <v>2412.1796537242094</v>
      </c>
      <c r="Z83" s="11">
        <f t="shared" si="16"/>
        <v>0</v>
      </c>
      <c r="AA83" s="11">
        <f t="shared" si="17"/>
        <v>0</v>
      </c>
      <c r="AB83" s="11">
        <f t="shared" si="18"/>
        <v>0</v>
      </c>
      <c r="AC83" s="11">
        <f t="shared" si="19"/>
        <v>2412.1796537242094</v>
      </c>
    </row>
    <row r="84" spans="1:29" x14ac:dyDescent="0.25">
      <c r="A84" s="13" t="s">
        <v>470</v>
      </c>
      <c r="B84" s="12" t="s">
        <v>173</v>
      </c>
      <c r="C84" s="8">
        <v>518.21892303712605</v>
      </c>
      <c r="D84" s="9">
        <v>195</v>
      </c>
      <c r="E84" s="9">
        <v>7</v>
      </c>
      <c r="F84" s="9">
        <v>202</v>
      </c>
      <c r="G84" s="8">
        <v>24.5</v>
      </c>
      <c r="H84" s="8">
        <v>53.9</v>
      </c>
      <c r="I84" s="8">
        <v>11</v>
      </c>
      <c r="J84" s="8">
        <v>11</v>
      </c>
      <c r="K84" s="10">
        <f t="shared" si="10"/>
        <v>100</v>
      </c>
      <c r="L84" s="10">
        <f t="shared" si="11"/>
        <v>0</v>
      </c>
      <c r="M84" s="10">
        <f t="shared" si="12"/>
        <v>10.78</v>
      </c>
      <c r="N84" s="10">
        <v>0</v>
      </c>
      <c r="O84" s="11">
        <v>11.613618233227282</v>
      </c>
      <c r="P84" s="11">
        <v>2.941239594914125</v>
      </c>
      <c r="Q84" s="11">
        <v>2.2676223634258559</v>
      </c>
      <c r="R84" s="11">
        <v>0.48909501956243945</v>
      </c>
      <c r="S84" s="11">
        <f t="shared" si="13"/>
        <v>17.3115752111297</v>
      </c>
      <c r="T84" s="11">
        <v>0.52006037692748541</v>
      </c>
      <c r="U84" s="11">
        <v>0.13170935548653909</v>
      </c>
      <c r="V84" s="11">
        <v>1.6280365686134352E-2</v>
      </c>
      <c r="W84" s="11">
        <v>0</v>
      </c>
      <c r="X84" s="11">
        <f t="shared" si="14"/>
        <v>0.66805009810015881</v>
      </c>
      <c r="Y84" s="11">
        <f t="shared" si="15"/>
        <v>12.133678610154767</v>
      </c>
      <c r="Z84" s="11">
        <f t="shared" si="16"/>
        <v>3.0729489504006642</v>
      </c>
      <c r="AA84" s="11">
        <f t="shared" si="17"/>
        <v>2.2839027291119902</v>
      </c>
      <c r="AB84" s="11">
        <f t="shared" si="18"/>
        <v>0.48909501956243945</v>
      </c>
      <c r="AC84" s="11">
        <f t="shared" si="19"/>
        <v>17.97962530922986</v>
      </c>
    </row>
    <row r="85" spans="1:29" x14ac:dyDescent="0.25">
      <c r="A85" s="6" t="s">
        <v>33</v>
      </c>
      <c r="B85" s="7" t="s">
        <v>174</v>
      </c>
      <c r="C85" s="8">
        <v>4897.7424850208199</v>
      </c>
      <c r="D85" s="9">
        <v>306</v>
      </c>
      <c r="E85" s="9">
        <v>253</v>
      </c>
      <c r="F85" s="9">
        <v>559</v>
      </c>
      <c r="G85" s="8">
        <v>100</v>
      </c>
      <c r="H85" s="8">
        <v>0</v>
      </c>
      <c r="I85" s="8">
        <v>0</v>
      </c>
      <c r="J85" s="8">
        <v>0</v>
      </c>
      <c r="K85" s="10">
        <f t="shared" si="10"/>
        <v>100</v>
      </c>
      <c r="L85" s="10">
        <f t="shared" si="11"/>
        <v>0</v>
      </c>
      <c r="M85" s="10">
        <f t="shared" si="12"/>
        <v>0</v>
      </c>
      <c r="N85" s="10">
        <v>0</v>
      </c>
      <c r="O85" s="11">
        <v>555.06673533564845</v>
      </c>
      <c r="P85" s="11">
        <v>0</v>
      </c>
      <c r="Q85" s="11">
        <v>0</v>
      </c>
      <c r="R85" s="11">
        <v>0</v>
      </c>
      <c r="S85" s="11">
        <f t="shared" si="13"/>
        <v>555.06673533564845</v>
      </c>
      <c r="T85" s="11">
        <v>458.92772562065051</v>
      </c>
      <c r="U85" s="11">
        <v>0</v>
      </c>
      <c r="V85" s="11">
        <v>0</v>
      </c>
      <c r="W85" s="11">
        <v>0</v>
      </c>
      <c r="X85" s="11">
        <f t="shared" si="14"/>
        <v>458.92772562065051</v>
      </c>
      <c r="Y85" s="11">
        <f t="shared" si="15"/>
        <v>1013.994460956299</v>
      </c>
      <c r="Z85" s="11">
        <f t="shared" si="16"/>
        <v>0</v>
      </c>
      <c r="AA85" s="11">
        <f t="shared" si="17"/>
        <v>0</v>
      </c>
      <c r="AB85" s="11">
        <f t="shared" si="18"/>
        <v>0</v>
      </c>
      <c r="AC85" s="11">
        <f t="shared" si="19"/>
        <v>1013.994460956299</v>
      </c>
    </row>
    <row r="86" spans="1:29" x14ac:dyDescent="0.25">
      <c r="A86" s="6" t="s">
        <v>58</v>
      </c>
      <c r="B86" s="14" t="s">
        <v>175</v>
      </c>
      <c r="C86" s="8">
        <v>1806.33180484595</v>
      </c>
      <c r="D86" s="9">
        <v>28</v>
      </c>
      <c r="E86" s="9">
        <v>40</v>
      </c>
      <c r="F86" s="9">
        <v>68</v>
      </c>
      <c r="G86" s="8">
        <v>74</v>
      </c>
      <c r="H86" s="8">
        <v>3</v>
      </c>
      <c r="I86" s="8">
        <v>20</v>
      </c>
      <c r="J86" s="8">
        <v>3</v>
      </c>
      <c r="K86" s="10">
        <f t="shared" si="10"/>
        <v>47.600000000000009</v>
      </c>
      <c r="L86" s="10">
        <f t="shared" si="11"/>
        <v>51.800000000000004</v>
      </c>
      <c r="M86" s="10">
        <f t="shared" si="12"/>
        <v>0.6</v>
      </c>
      <c r="N86" s="10">
        <v>0</v>
      </c>
      <c r="O86" s="11">
        <v>12.818874169781765</v>
      </c>
      <c r="P86" s="11">
        <v>8.1935210667812314E-2</v>
      </c>
      <c r="Q86" s="11">
        <v>2.0635534538560134</v>
      </c>
      <c r="R86" s="11">
        <v>6.6762023507106319E-2</v>
      </c>
      <c r="S86" s="11">
        <f t="shared" si="13"/>
        <v>15.031124857812696</v>
      </c>
      <c r="T86" s="11">
        <v>22.831389986995351</v>
      </c>
      <c r="U86" s="11">
        <v>0.14593284274786605</v>
      </c>
      <c r="V86" s="11">
        <v>0.58958670110171807</v>
      </c>
      <c r="W86" s="11">
        <v>0</v>
      </c>
      <c r="X86" s="11">
        <f t="shared" si="14"/>
        <v>23.566909530844935</v>
      </c>
      <c r="Y86" s="11">
        <f t="shared" si="15"/>
        <v>35.650264156777112</v>
      </c>
      <c r="Z86" s="11">
        <f t="shared" si="16"/>
        <v>0.22786805341567837</v>
      </c>
      <c r="AA86" s="11">
        <f t="shared" si="17"/>
        <v>2.6531401549577316</v>
      </c>
      <c r="AB86" s="11">
        <f t="shared" si="18"/>
        <v>6.6762023507106319E-2</v>
      </c>
      <c r="AC86" s="11">
        <f t="shared" si="19"/>
        <v>38.598034388657631</v>
      </c>
    </row>
    <row r="87" spans="1:29" x14ac:dyDescent="0.25">
      <c r="A87" s="6" t="s">
        <v>388</v>
      </c>
      <c r="B87" s="7" t="s">
        <v>178</v>
      </c>
      <c r="C87" s="8">
        <v>4740.4848090095902</v>
      </c>
      <c r="D87" s="9">
        <v>324</v>
      </c>
      <c r="E87" s="9">
        <v>220</v>
      </c>
      <c r="F87" s="9">
        <v>544</v>
      </c>
      <c r="G87" s="8">
        <v>100</v>
      </c>
      <c r="H87" s="8">
        <v>0</v>
      </c>
      <c r="I87" s="8">
        <v>0</v>
      </c>
      <c r="J87" s="8">
        <v>0</v>
      </c>
      <c r="K87" s="10">
        <f t="shared" si="10"/>
        <v>100</v>
      </c>
      <c r="L87" s="10">
        <f t="shared" si="11"/>
        <v>0</v>
      </c>
      <c r="M87" s="10">
        <f t="shared" si="12"/>
        <v>0</v>
      </c>
      <c r="N87" s="10">
        <v>0</v>
      </c>
      <c r="O87" s="11">
        <v>568.84716398684247</v>
      </c>
      <c r="P87" s="11">
        <v>0</v>
      </c>
      <c r="Q87" s="11">
        <v>0</v>
      </c>
      <c r="R87" s="11">
        <v>0</v>
      </c>
      <c r="S87" s="11">
        <f t="shared" si="13"/>
        <v>568.84716398684247</v>
      </c>
      <c r="T87" s="11">
        <v>386.2542471515597</v>
      </c>
      <c r="U87" s="11">
        <v>0</v>
      </c>
      <c r="V87" s="11">
        <v>0</v>
      </c>
      <c r="W87" s="11">
        <v>0</v>
      </c>
      <c r="X87" s="11">
        <f t="shared" si="14"/>
        <v>386.2542471515597</v>
      </c>
      <c r="Y87" s="11">
        <f t="shared" si="15"/>
        <v>955.10141113840223</v>
      </c>
      <c r="Z87" s="11">
        <f t="shared" si="16"/>
        <v>0</v>
      </c>
      <c r="AA87" s="11">
        <f t="shared" si="17"/>
        <v>0</v>
      </c>
      <c r="AB87" s="11">
        <f t="shared" si="18"/>
        <v>0</v>
      </c>
      <c r="AC87" s="11">
        <f t="shared" si="19"/>
        <v>955.10141113840223</v>
      </c>
    </row>
    <row r="88" spans="1:29" x14ac:dyDescent="0.25">
      <c r="A88" s="6" t="s">
        <v>45</v>
      </c>
      <c r="B88" s="12" t="s">
        <v>179</v>
      </c>
      <c r="C88" s="8">
        <v>6934.5955167162701</v>
      </c>
      <c r="D88" s="9">
        <v>39</v>
      </c>
      <c r="E88" s="9">
        <v>45</v>
      </c>
      <c r="F88" s="9">
        <v>84</v>
      </c>
      <c r="G88" s="8">
        <v>100</v>
      </c>
      <c r="H88" s="8">
        <v>0</v>
      </c>
      <c r="I88" s="8">
        <v>0</v>
      </c>
      <c r="J88" s="8">
        <v>0</v>
      </c>
      <c r="K88" s="10">
        <f t="shared" si="10"/>
        <v>45.652173913043477</v>
      </c>
      <c r="L88" s="10">
        <f t="shared" si="11"/>
        <v>54.347826086956523</v>
      </c>
      <c r="M88" s="10">
        <f t="shared" si="12"/>
        <v>0</v>
      </c>
      <c r="N88" s="10">
        <v>0</v>
      </c>
      <c r="O88" s="11">
        <v>100.16444046479099</v>
      </c>
      <c r="P88" s="11">
        <v>0</v>
      </c>
      <c r="Q88" s="11">
        <v>0</v>
      </c>
      <c r="R88" s="11">
        <v>0</v>
      </c>
      <c r="S88" s="11">
        <f t="shared" si="13"/>
        <v>100.16444046479099</v>
      </c>
      <c r="T88" s="11">
        <v>115.57435438245113</v>
      </c>
      <c r="U88" s="11">
        <v>0</v>
      </c>
      <c r="V88" s="11">
        <v>0</v>
      </c>
      <c r="W88" s="11">
        <v>0</v>
      </c>
      <c r="X88" s="11">
        <f t="shared" si="14"/>
        <v>115.57435438245113</v>
      </c>
      <c r="Y88" s="11">
        <f t="shared" si="15"/>
        <v>215.7387948472421</v>
      </c>
      <c r="Z88" s="11">
        <f t="shared" si="16"/>
        <v>0</v>
      </c>
      <c r="AA88" s="11">
        <f t="shared" si="17"/>
        <v>0</v>
      </c>
      <c r="AB88" s="11">
        <f t="shared" si="18"/>
        <v>0</v>
      </c>
      <c r="AC88" s="11">
        <f t="shared" si="19"/>
        <v>215.7387948472421</v>
      </c>
    </row>
    <row r="89" spans="1:29" x14ac:dyDescent="0.25">
      <c r="A89" s="6" t="s">
        <v>383</v>
      </c>
      <c r="B89" s="7" t="s">
        <v>177</v>
      </c>
      <c r="C89" s="8">
        <v>4540.7270953070001</v>
      </c>
      <c r="D89" s="9">
        <v>49</v>
      </c>
      <c r="E89" s="9">
        <v>108</v>
      </c>
      <c r="F89" s="9">
        <v>157</v>
      </c>
      <c r="G89" s="8">
        <v>100</v>
      </c>
      <c r="H89" s="8">
        <v>0</v>
      </c>
      <c r="I89" s="8">
        <v>0</v>
      </c>
      <c r="J89" s="8">
        <v>0</v>
      </c>
      <c r="K89" s="10">
        <f t="shared" si="10"/>
        <v>100</v>
      </c>
      <c r="L89" s="10">
        <f t="shared" si="11"/>
        <v>0</v>
      </c>
      <c r="M89" s="10">
        <f t="shared" si="12"/>
        <v>0</v>
      </c>
      <c r="N89" s="10">
        <v>0</v>
      </c>
      <c r="O89" s="11">
        <v>82.404192649885672</v>
      </c>
      <c r="P89" s="11">
        <v>0</v>
      </c>
      <c r="Q89" s="11">
        <v>0</v>
      </c>
      <c r="R89" s="11">
        <v>0</v>
      </c>
      <c r="S89" s="11">
        <f t="shared" si="13"/>
        <v>82.404192649885672</v>
      </c>
      <c r="T89" s="11">
        <v>181.62556747321742</v>
      </c>
      <c r="U89" s="11">
        <v>0</v>
      </c>
      <c r="V89" s="11">
        <v>0</v>
      </c>
      <c r="W89" s="11">
        <v>0</v>
      </c>
      <c r="X89" s="11">
        <f t="shared" si="14"/>
        <v>181.62556747321742</v>
      </c>
      <c r="Y89" s="11">
        <f t="shared" si="15"/>
        <v>264.02976012310307</v>
      </c>
      <c r="Z89" s="11">
        <f t="shared" si="16"/>
        <v>0</v>
      </c>
      <c r="AA89" s="11">
        <f t="shared" si="17"/>
        <v>0</v>
      </c>
      <c r="AB89" s="11">
        <f t="shared" si="18"/>
        <v>0</v>
      </c>
      <c r="AC89" s="11">
        <f t="shared" si="19"/>
        <v>264.02976012310307</v>
      </c>
    </row>
    <row r="90" spans="1:29" x14ac:dyDescent="0.25">
      <c r="A90" s="6" t="s">
        <v>389</v>
      </c>
      <c r="B90" s="7" t="s">
        <v>185</v>
      </c>
      <c r="C90" s="8">
        <v>4658.6374453316603</v>
      </c>
      <c r="D90" s="9">
        <v>13</v>
      </c>
      <c r="E90" s="9">
        <v>26</v>
      </c>
      <c r="F90" s="9">
        <v>39</v>
      </c>
      <c r="G90" s="8">
        <v>100</v>
      </c>
      <c r="H90" s="8">
        <v>0</v>
      </c>
      <c r="I90" s="8">
        <v>0</v>
      </c>
      <c r="J90" s="8">
        <v>0</v>
      </c>
      <c r="K90" s="10">
        <f t="shared" si="10"/>
        <v>28.057553956834532</v>
      </c>
      <c r="L90" s="10">
        <f t="shared" si="11"/>
        <v>71.942446043165461</v>
      </c>
      <c r="M90" s="10">
        <f t="shared" si="12"/>
        <v>0</v>
      </c>
      <c r="N90" s="10">
        <v>0</v>
      </c>
      <c r="O90" s="11">
        <v>22.430042334607162</v>
      </c>
      <c r="P90" s="11">
        <v>0</v>
      </c>
      <c r="Q90" s="11">
        <v>0</v>
      </c>
      <c r="R90" s="11">
        <v>0</v>
      </c>
      <c r="S90" s="11">
        <f t="shared" si="13"/>
        <v>22.430042334607162</v>
      </c>
      <c r="T90" s="11">
        <v>44.860084669214324</v>
      </c>
      <c r="U90" s="11">
        <v>0</v>
      </c>
      <c r="V90" s="11">
        <v>0</v>
      </c>
      <c r="W90" s="11">
        <v>0</v>
      </c>
      <c r="X90" s="11">
        <f t="shared" si="14"/>
        <v>44.860084669214324</v>
      </c>
      <c r="Y90" s="11">
        <f t="shared" si="15"/>
        <v>67.290127003821482</v>
      </c>
      <c r="Z90" s="11">
        <f t="shared" si="16"/>
        <v>0</v>
      </c>
      <c r="AA90" s="11">
        <f t="shared" si="17"/>
        <v>0</v>
      </c>
      <c r="AB90" s="11">
        <f t="shared" si="18"/>
        <v>0</v>
      </c>
      <c r="AC90" s="11">
        <f t="shared" si="19"/>
        <v>67.290127003821482</v>
      </c>
    </row>
    <row r="91" spans="1:29" x14ac:dyDescent="0.25">
      <c r="A91" s="6" t="s">
        <v>377</v>
      </c>
      <c r="B91" s="7" t="s">
        <v>180</v>
      </c>
      <c r="C91" s="8">
        <v>5410.54003476653</v>
      </c>
      <c r="D91" s="9">
        <v>44</v>
      </c>
      <c r="E91" s="9">
        <v>36</v>
      </c>
      <c r="F91" s="9">
        <v>80</v>
      </c>
      <c r="G91" s="8">
        <v>100</v>
      </c>
      <c r="H91" s="8">
        <v>0</v>
      </c>
      <c r="I91" s="8">
        <v>0</v>
      </c>
      <c r="J91" s="8">
        <v>0</v>
      </c>
      <c r="K91" s="10">
        <f t="shared" si="10"/>
        <v>44.444444444444443</v>
      </c>
      <c r="L91" s="10">
        <f t="shared" si="11"/>
        <v>55.555555555555557</v>
      </c>
      <c r="M91" s="10">
        <f t="shared" si="12"/>
        <v>0</v>
      </c>
      <c r="N91" s="10">
        <v>0</v>
      </c>
      <c r="O91" s="11">
        <v>88.170056524186705</v>
      </c>
      <c r="P91" s="11">
        <v>0</v>
      </c>
      <c r="Q91" s="11">
        <v>0</v>
      </c>
      <c r="R91" s="11">
        <v>0</v>
      </c>
      <c r="S91" s="11">
        <f t="shared" si="13"/>
        <v>88.170056524186705</v>
      </c>
      <c r="T91" s="11">
        <v>72.139137156152756</v>
      </c>
      <c r="U91" s="11">
        <v>0</v>
      </c>
      <c r="V91" s="11">
        <v>0</v>
      </c>
      <c r="W91" s="11">
        <v>0</v>
      </c>
      <c r="X91" s="11">
        <f t="shared" si="14"/>
        <v>72.139137156152756</v>
      </c>
      <c r="Y91" s="11">
        <f t="shared" si="15"/>
        <v>160.30919368033946</v>
      </c>
      <c r="Z91" s="11">
        <f t="shared" si="16"/>
        <v>0</v>
      </c>
      <c r="AA91" s="11">
        <f t="shared" si="17"/>
        <v>0</v>
      </c>
      <c r="AB91" s="11">
        <f t="shared" si="18"/>
        <v>0</v>
      </c>
      <c r="AC91" s="11">
        <f t="shared" si="19"/>
        <v>160.30919368033946</v>
      </c>
    </row>
    <row r="92" spans="1:29" x14ac:dyDescent="0.25">
      <c r="A92" s="6" t="s">
        <v>385</v>
      </c>
      <c r="B92" s="7" t="s">
        <v>181</v>
      </c>
      <c r="C92" s="8">
        <v>2006.4209505470501</v>
      </c>
      <c r="D92" s="9">
        <v>12409</v>
      </c>
      <c r="E92" s="9">
        <v>13980</v>
      </c>
      <c r="F92" s="9">
        <v>26389</v>
      </c>
      <c r="G92" s="8">
        <v>100</v>
      </c>
      <c r="H92" s="8">
        <v>0</v>
      </c>
      <c r="I92" s="8">
        <v>0</v>
      </c>
      <c r="J92" s="8">
        <v>0</v>
      </c>
      <c r="K92" s="10">
        <f t="shared" si="10"/>
        <v>100</v>
      </c>
      <c r="L92" s="10">
        <f t="shared" si="11"/>
        <v>0</v>
      </c>
      <c r="M92" s="10">
        <f t="shared" si="12"/>
        <v>0</v>
      </c>
      <c r="N92" s="10">
        <v>0</v>
      </c>
      <c r="O92" s="11">
        <v>9441.1545207486633</v>
      </c>
      <c r="P92" s="11">
        <v>0</v>
      </c>
      <c r="Q92" s="11">
        <v>0</v>
      </c>
      <c r="R92" s="11">
        <v>0</v>
      </c>
      <c r="S92" s="11">
        <f t="shared" si="13"/>
        <v>9441.1545207486633</v>
      </c>
      <c r="T92" s="11">
        <v>10636.420356198429</v>
      </c>
      <c r="U92" s="11">
        <v>0</v>
      </c>
      <c r="V92" s="11">
        <v>0</v>
      </c>
      <c r="W92" s="11">
        <v>0</v>
      </c>
      <c r="X92" s="11">
        <f t="shared" si="14"/>
        <v>10636.420356198429</v>
      </c>
      <c r="Y92" s="11">
        <f t="shared" si="15"/>
        <v>20077.574876947092</v>
      </c>
      <c r="Z92" s="11">
        <f t="shared" si="16"/>
        <v>0</v>
      </c>
      <c r="AA92" s="11">
        <f t="shared" si="17"/>
        <v>0</v>
      </c>
      <c r="AB92" s="11">
        <f t="shared" si="18"/>
        <v>0</v>
      </c>
      <c r="AC92" s="11">
        <f t="shared" si="19"/>
        <v>20077.574876947092</v>
      </c>
    </row>
    <row r="93" spans="1:29" x14ac:dyDescent="0.25">
      <c r="A93" s="6" t="s">
        <v>387</v>
      </c>
      <c r="B93" s="7" t="s">
        <v>170</v>
      </c>
      <c r="C93" s="8">
        <v>7295.3071160721602</v>
      </c>
      <c r="D93" s="9">
        <v>21</v>
      </c>
      <c r="E93" s="9">
        <v>13</v>
      </c>
      <c r="F93" s="9">
        <v>34</v>
      </c>
      <c r="G93" s="8">
        <v>100</v>
      </c>
      <c r="H93" s="8">
        <v>0</v>
      </c>
      <c r="I93" s="8">
        <v>0</v>
      </c>
      <c r="J93" s="8">
        <v>0</v>
      </c>
      <c r="K93" s="10">
        <f t="shared" si="10"/>
        <v>25.373134328358208</v>
      </c>
      <c r="L93" s="10">
        <f t="shared" si="11"/>
        <v>74.626865671641795</v>
      </c>
      <c r="M93" s="10">
        <f t="shared" si="12"/>
        <v>0</v>
      </c>
      <c r="N93" s="10">
        <v>0</v>
      </c>
      <c r="O93" s="11">
        <v>56.740179058316407</v>
      </c>
      <c r="P93" s="11">
        <v>0</v>
      </c>
      <c r="Q93" s="11">
        <v>0</v>
      </c>
      <c r="R93" s="11">
        <v>0</v>
      </c>
      <c r="S93" s="11">
        <f t="shared" si="13"/>
        <v>56.740179058316407</v>
      </c>
      <c r="T93" s="11">
        <v>35.124872750386345</v>
      </c>
      <c r="U93" s="11">
        <v>0</v>
      </c>
      <c r="V93" s="11">
        <v>0</v>
      </c>
      <c r="W93" s="11">
        <v>0</v>
      </c>
      <c r="X93" s="11">
        <f t="shared" si="14"/>
        <v>35.124872750386345</v>
      </c>
      <c r="Y93" s="11">
        <f t="shared" si="15"/>
        <v>91.865051808702759</v>
      </c>
      <c r="Z93" s="11">
        <f t="shared" si="16"/>
        <v>0</v>
      </c>
      <c r="AA93" s="11">
        <f t="shared" si="17"/>
        <v>0</v>
      </c>
      <c r="AB93" s="11">
        <f t="shared" si="18"/>
        <v>0</v>
      </c>
      <c r="AC93" s="11">
        <f t="shared" si="19"/>
        <v>91.865051808702759</v>
      </c>
    </row>
    <row r="94" spans="1:29" x14ac:dyDescent="0.25">
      <c r="A94" s="6" t="s">
        <v>386</v>
      </c>
      <c r="B94" s="7" t="s">
        <v>176</v>
      </c>
      <c r="C94" s="8">
        <v>3489.5274893462802</v>
      </c>
      <c r="D94" s="9">
        <v>23</v>
      </c>
      <c r="E94" s="9">
        <v>11</v>
      </c>
      <c r="F94" s="9">
        <v>34</v>
      </c>
      <c r="G94" s="8">
        <v>100</v>
      </c>
      <c r="H94" s="8">
        <v>0</v>
      </c>
      <c r="I94" s="8">
        <v>0</v>
      </c>
      <c r="J94" s="8">
        <v>0</v>
      </c>
      <c r="K94" s="10">
        <f t="shared" si="10"/>
        <v>25.373134328358208</v>
      </c>
      <c r="L94" s="10">
        <f t="shared" si="11"/>
        <v>74.626865671641795</v>
      </c>
      <c r="M94" s="10">
        <f t="shared" si="12"/>
        <v>0</v>
      </c>
      <c r="N94" s="10">
        <v>0</v>
      </c>
      <c r="O94" s="11">
        <v>30.434118484644458</v>
      </c>
      <c r="P94" s="11">
        <v>0</v>
      </c>
      <c r="Q94" s="11">
        <v>0</v>
      </c>
      <c r="R94" s="11">
        <v>0</v>
      </c>
      <c r="S94" s="11">
        <f t="shared" si="13"/>
        <v>30.434118484644458</v>
      </c>
      <c r="T94" s="11">
        <v>14.555447970916914</v>
      </c>
      <c r="U94" s="11">
        <v>0</v>
      </c>
      <c r="V94" s="11">
        <v>0</v>
      </c>
      <c r="W94" s="11">
        <v>0</v>
      </c>
      <c r="X94" s="11">
        <f t="shared" si="14"/>
        <v>14.555447970916914</v>
      </c>
      <c r="Y94" s="11">
        <f t="shared" si="15"/>
        <v>44.989566455561373</v>
      </c>
      <c r="Z94" s="11">
        <f t="shared" si="16"/>
        <v>0</v>
      </c>
      <c r="AA94" s="11">
        <f t="shared" si="17"/>
        <v>0</v>
      </c>
      <c r="AB94" s="11">
        <f t="shared" si="18"/>
        <v>0</v>
      </c>
      <c r="AC94" s="11">
        <f t="shared" si="19"/>
        <v>44.989566455561373</v>
      </c>
    </row>
    <row r="95" spans="1:29" x14ac:dyDescent="0.25">
      <c r="A95" s="6" t="s">
        <v>18</v>
      </c>
      <c r="B95" s="7" t="s">
        <v>183</v>
      </c>
      <c r="C95" s="8">
        <v>9088.29570472464</v>
      </c>
      <c r="D95" s="9">
        <v>370</v>
      </c>
      <c r="E95" s="9">
        <v>221</v>
      </c>
      <c r="F95" s="9">
        <v>591</v>
      </c>
      <c r="G95" s="8">
        <v>100</v>
      </c>
      <c r="H95" s="8">
        <v>0</v>
      </c>
      <c r="I95" s="8">
        <v>0</v>
      </c>
      <c r="J95" s="8">
        <v>0</v>
      </c>
      <c r="K95" s="10">
        <f t="shared" si="10"/>
        <v>100</v>
      </c>
      <c r="L95" s="10">
        <f t="shared" si="11"/>
        <v>0</v>
      </c>
      <c r="M95" s="10">
        <f t="shared" si="12"/>
        <v>0</v>
      </c>
      <c r="N95" s="10">
        <v>0</v>
      </c>
      <c r="O95" s="11">
        <v>1245.409003506787</v>
      </c>
      <c r="P95" s="11">
        <v>0</v>
      </c>
      <c r="Q95" s="11">
        <v>0</v>
      </c>
      <c r="R95" s="11">
        <v>0</v>
      </c>
      <c r="S95" s="11">
        <f t="shared" si="13"/>
        <v>1245.409003506787</v>
      </c>
      <c r="T95" s="11">
        <v>743.879431824324</v>
      </c>
      <c r="U95" s="11">
        <v>0</v>
      </c>
      <c r="V95" s="11">
        <v>0</v>
      </c>
      <c r="W95" s="11">
        <v>0</v>
      </c>
      <c r="X95" s="11">
        <f t="shared" si="14"/>
        <v>743.879431824324</v>
      </c>
      <c r="Y95" s="11">
        <f t="shared" si="15"/>
        <v>1989.288435331111</v>
      </c>
      <c r="Z95" s="11">
        <f t="shared" si="16"/>
        <v>0</v>
      </c>
      <c r="AA95" s="11">
        <f t="shared" si="17"/>
        <v>0</v>
      </c>
      <c r="AB95" s="11">
        <f t="shared" si="18"/>
        <v>0</v>
      </c>
      <c r="AC95" s="11">
        <f t="shared" si="19"/>
        <v>1989.288435331111</v>
      </c>
    </row>
    <row r="96" spans="1:29" x14ac:dyDescent="0.25">
      <c r="A96" s="6" t="s">
        <v>451</v>
      </c>
      <c r="B96" s="12" t="s">
        <v>172</v>
      </c>
      <c r="C96" s="8">
        <v>7331.32581166617</v>
      </c>
      <c r="D96" s="9">
        <v>51</v>
      </c>
      <c r="E96" s="9">
        <v>34</v>
      </c>
      <c r="F96" s="9">
        <v>85</v>
      </c>
      <c r="G96" s="8">
        <v>100</v>
      </c>
      <c r="H96" s="8">
        <v>0</v>
      </c>
      <c r="I96" s="8">
        <v>0</v>
      </c>
      <c r="J96" s="8">
        <v>0</v>
      </c>
      <c r="K96" s="10">
        <f t="shared" si="10"/>
        <v>45.945945945945944</v>
      </c>
      <c r="L96" s="10">
        <f t="shared" si="11"/>
        <v>54.054054054054056</v>
      </c>
      <c r="M96" s="10">
        <f t="shared" si="12"/>
        <v>0</v>
      </c>
      <c r="N96" s="10">
        <v>0</v>
      </c>
      <c r="O96" s="11">
        <v>138.47791768041529</v>
      </c>
      <c r="P96" s="11">
        <v>0</v>
      </c>
      <c r="Q96" s="11">
        <v>0</v>
      </c>
      <c r="R96" s="11">
        <v>0</v>
      </c>
      <c r="S96" s="11">
        <f t="shared" si="13"/>
        <v>138.47791768041529</v>
      </c>
      <c r="T96" s="11">
        <v>92.318611786943521</v>
      </c>
      <c r="U96" s="11">
        <v>0</v>
      </c>
      <c r="V96" s="11">
        <v>0</v>
      </c>
      <c r="W96" s="11">
        <v>0</v>
      </c>
      <c r="X96" s="11">
        <f t="shared" si="14"/>
        <v>92.318611786943521</v>
      </c>
      <c r="Y96" s="11">
        <f t="shared" si="15"/>
        <v>230.79652946735882</v>
      </c>
      <c r="Z96" s="11">
        <f t="shared" si="16"/>
        <v>0</v>
      </c>
      <c r="AA96" s="11">
        <f t="shared" si="17"/>
        <v>0</v>
      </c>
      <c r="AB96" s="11">
        <f t="shared" si="18"/>
        <v>0</v>
      </c>
      <c r="AC96" s="11">
        <f t="shared" si="19"/>
        <v>230.79652946735882</v>
      </c>
    </row>
    <row r="97" spans="1:29" x14ac:dyDescent="0.25">
      <c r="A97" s="6" t="s">
        <v>61</v>
      </c>
      <c r="B97" s="7" t="s">
        <v>184</v>
      </c>
      <c r="C97" s="8">
        <v>11914.641161403501</v>
      </c>
      <c r="D97" s="9">
        <v>16</v>
      </c>
      <c r="E97" s="9">
        <v>23</v>
      </c>
      <c r="F97" s="9">
        <v>39</v>
      </c>
      <c r="G97" s="8">
        <v>100</v>
      </c>
      <c r="H97" s="8">
        <v>0</v>
      </c>
      <c r="I97" s="8">
        <v>0</v>
      </c>
      <c r="J97" s="8">
        <v>0</v>
      </c>
      <c r="K97" s="10">
        <f t="shared" si="10"/>
        <v>28.057553956834532</v>
      </c>
      <c r="L97" s="10">
        <f t="shared" si="11"/>
        <v>71.942446043165461</v>
      </c>
      <c r="M97" s="10">
        <f t="shared" si="12"/>
        <v>0</v>
      </c>
      <c r="N97" s="10">
        <v>0</v>
      </c>
      <c r="O97" s="11">
        <v>70.603914038225867</v>
      </c>
      <c r="P97" s="11">
        <v>0</v>
      </c>
      <c r="Q97" s="11">
        <v>0</v>
      </c>
      <c r="R97" s="11">
        <v>0</v>
      </c>
      <c r="S97" s="11">
        <f t="shared" si="13"/>
        <v>70.603914038225867</v>
      </c>
      <c r="T97" s="11">
        <v>101.4931264299497</v>
      </c>
      <c r="U97" s="11">
        <v>0</v>
      </c>
      <c r="V97" s="11">
        <v>0</v>
      </c>
      <c r="W97" s="11">
        <v>0</v>
      </c>
      <c r="X97" s="11">
        <f t="shared" si="14"/>
        <v>101.4931264299497</v>
      </c>
      <c r="Y97" s="11">
        <f t="shared" si="15"/>
        <v>172.09704046817558</v>
      </c>
      <c r="Z97" s="11">
        <f t="shared" si="16"/>
        <v>0</v>
      </c>
      <c r="AA97" s="11">
        <f t="shared" si="17"/>
        <v>0</v>
      </c>
      <c r="AB97" s="11">
        <f t="shared" si="18"/>
        <v>0</v>
      </c>
      <c r="AC97" s="11">
        <f t="shared" si="19"/>
        <v>172.09704046817558</v>
      </c>
    </row>
    <row r="98" spans="1:29" x14ac:dyDescent="0.25">
      <c r="A98" s="6" t="s">
        <v>71</v>
      </c>
      <c r="B98" s="7" t="s">
        <v>186</v>
      </c>
      <c r="C98" s="8">
        <v>7541.8441912323597</v>
      </c>
      <c r="D98" s="9">
        <v>12</v>
      </c>
      <c r="E98" s="9">
        <v>28</v>
      </c>
      <c r="F98" s="9">
        <v>40</v>
      </c>
      <c r="G98" s="8">
        <v>100</v>
      </c>
      <c r="H98" s="8">
        <v>0</v>
      </c>
      <c r="I98" s="8">
        <v>0</v>
      </c>
      <c r="J98" s="8">
        <v>0</v>
      </c>
      <c r="K98" s="10">
        <f t="shared" si="10"/>
        <v>28.571428571428573</v>
      </c>
      <c r="L98" s="10">
        <f t="shared" si="11"/>
        <v>71.428571428571431</v>
      </c>
      <c r="M98" s="10">
        <f t="shared" si="12"/>
        <v>0</v>
      </c>
      <c r="N98" s="10">
        <v>0</v>
      </c>
      <c r="O98" s="11">
        <v>33.51865858279475</v>
      </c>
      <c r="P98" s="11">
        <v>0</v>
      </c>
      <c r="Q98" s="11">
        <v>0</v>
      </c>
      <c r="R98" s="11">
        <v>0</v>
      </c>
      <c r="S98" s="11">
        <f t="shared" si="13"/>
        <v>33.51865858279475</v>
      </c>
      <c r="T98" s="11">
        <v>78.210203359854418</v>
      </c>
      <c r="U98" s="11">
        <v>0</v>
      </c>
      <c r="V98" s="11">
        <v>0</v>
      </c>
      <c r="W98" s="11">
        <v>0</v>
      </c>
      <c r="X98" s="11">
        <f t="shared" si="14"/>
        <v>78.210203359854418</v>
      </c>
      <c r="Y98" s="11">
        <f t="shared" si="15"/>
        <v>111.72886194264916</v>
      </c>
      <c r="Z98" s="11">
        <f t="shared" si="16"/>
        <v>0</v>
      </c>
      <c r="AA98" s="11">
        <f t="shared" si="17"/>
        <v>0</v>
      </c>
      <c r="AB98" s="11">
        <f t="shared" si="18"/>
        <v>0</v>
      </c>
      <c r="AC98" s="11">
        <f t="shared" si="19"/>
        <v>111.72886194264916</v>
      </c>
    </row>
    <row r="99" spans="1:29" x14ac:dyDescent="0.25">
      <c r="A99" s="6" t="s">
        <v>8</v>
      </c>
      <c r="B99" s="7" t="s">
        <v>187</v>
      </c>
      <c r="C99" s="8">
        <v>9391.33</v>
      </c>
      <c r="D99" s="9">
        <v>6629</v>
      </c>
      <c r="E99" s="9">
        <v>2990</v>
      </c>
      <c r="F99" s="9">
        <v>9619</v>
      </c>
      <c r="G99" s="8">
        <v>100</v>
      </c>
      <c r="H99" s="8">
        <v>0</v>
      </c>
      <c r="I99" s="8">
        <v>0</v>
      </c>
      <c r="J99" s="8">
        <v>0</v>
      </c>
      <c r="K99" s="10">
        <f t="shared" si="10"/>
        <v>100</v>
      </c>
      <c r="L99" s="10">
        <f t="shared" si="11"/>
        <v>0</v>
      </c>
      <c r="M99" s="10">
        <f t="shared" si="12"/>
        <v>0</v>
      </c>
      <c r="N99" s="10">
        <v>0</v>
      </c>
      <c r="O99" s="11">
        <v>23057.007892870224</v>
      </c>
      <c r="P99" s="11">
        <v>0</v>
      </c>
      <c r="Q99" s="11">
        <v>0</v>
      </c>
      <c r="R99" s="11">
        <v>0</v>
      </c>
      <c r="S99" s="11">
        <f t="shared" si="13"/>
        <v>23057.007892870224</v>
      </c>
      <c r="T99" s="11">
        <v>10399.827062857439</v>
      </c>
      <c r="U99" s="11">
        <v>0</v>
      </c>
      <c r="V99" s="11">
        <v>0</v>
      </c>
      <c r="W99" s="11">
        <v>0</v>
      </c>
      <c r="X99" s="11">
        <f t="shared" si="14"/>
        <v>10399.827062857439</v>
      </c>
      <c r="Y99" s="11">
        <f t="shared" si="15"/>
        <v>33456.834955727667</v>
      </c>
      <c r="Z99" s="11">
        <f t="shared" si="16"/>
        <v>0</v>
      </c>
      <c r="AA99" s="11">
        <f t="shared" si="17"/>
        <v>0</v>
      </c>
      <c r="AB99" s="11">
        <f t="shared" si="18"/>
        <v>0</v>
      </c>
      <c r="AC99" s="11">
        <f t="shared" si="19"/>
        <v>33456.834955727667</v>
      </c>
    </row>
    <row r="100" spans="1:29" x14ac:dyDescent="0.25">
      <c r="A100" s="6" t="s">
        <v>471</v>
      </c>
      <c r="B100" s="12" t="s">
        <v>188</v>
      </c>
      <c r="C100" s="8">
        <v>13205.261214509201</v>
      </c>
      <c r="D100" s="9">
        <v>2</v>
      </c>
      <c r="E100" s="9">
        <v>0</v>
      </c>
      <c r="F100" s="9">
        <v>2</v>
      </c>
      <c r="G100" s="8">
        <v>100</v>
      </c>
      <c r="H100" s="8">
        <v>0</v>
      </c>
      <c r="I100" s="8">
        <v>0</v>
      </c>
      <c r="J100" s="8">
        <v>0</v>
      </c>
      <c r="K100" s="10">
        <f t="shared" si="10"/>
        <v>1.9607843137254901</v>
      </c>
      <c r="L100" s="10">
        <f t="shared" si="11"/>
        <v>98.039215686274517</v>
      </c>
      <c r="M100" s="10">
        <f t="shared" si="12"/>
        <v>0</v>
      </c>
      <c r="N100" s="10">
        <v>0</v>
      </c>
      <c r="O100" s="11">
        <v>9.7814856004830268</v>
      </c>
      <c r="P100" s="11">
        <v>0</v>
      </c>
      <c r="Q100" s="11">
        <v>0</v>
      </c>
      <c r="R100" s="11">
        <v>0</v>
      </c>
      <c r="S100" s="11">
        <f t="shared" si="13"/>
        <v>9.7814856004830268</v>
      </c>
      <c r="T100" s="11">
        <v>0</v>
      </c>
      <c r="U100" s="11">
        <v>0</v>
      </c>
      <c r="V100" s="11">
        <v>0</v>
      </c>
      <c r="W100" s="11">
        <v>0</v>
      </c>
      <c r="X100" s="11">
        <f t="shared" si="14"/>
        <v>0</v>
      </c>
      <c r="Y100" s="11">
        <f t="shared" si="15"/>
        <v>9.7814856004830268</v>
      </c>
      <c r="Z100" s="11">
        <f t="shared" si="16"/>
        <v>0</v>
      </c>
      <c r="AA100" s="11">
        <f t="shared" si="17"/>
        <v>0</v>
      </c>
      <c r="AB100" s="11">
        <f t="shared" si="18"/>
        <v>0</v>
      </c>
      <c r="AC100" s="11">
        <f t="shared" si="19"/>
        <v>9.7814856004830268</v>
      </c>
    </row>
    <row r="101" spans="1:29" x14ac:dyDescent="0.25">
      <c r="A101" s="6" t="s">
        <v>40</v>
      </c>
      <c r="B101" s="7" t="s">
        <v>189</v>
      </c>
      <c r="C101" s="8">
        <v>8880.9248381323705</v>
      </c>
      <c r="D101" s="9">
        <v>140</v>
      </c>
      <c r="E101" s="9">
        <v>124</v>
      </c>
      <c r="F101" s="9">
        <v>264</v>
      </c>
      <c r="G101" s="8">
        <v>100</v>
      </c>
      <c r="H101" s="8">
        <v>0</v>
      </c>
      <c r="I101" s="8">
        <v>0</v>
      </c>
      <c r="J101" s="8">
        <v>0</v>
      </c>
      <c r="K101" s="10">
        <f t="shared" si="10"/>
        <v>100</v>
      </c>
      <c r="L101" s="10">
        <f t="shared" si="11"/>
        <v>0</v>
      </c>
      <c r="M101" s="10">
        <f t="shared" si="12"/>
        <v>0</v>
      </c>
      <c r="N101" s="10">
        <v>0</v>
      </c>
      <c r="O101" s="11">
        <v>460.48348388142608</v>
      </c>
      <c r="P101" s="11">
        <v>0</v>
      </c>
      <c r="Q101" s="11">
        <v>0</v>
      </c>
      <c r="R101" s="11">
        <v>0</v>
      </c>
      <c r="S101" s="11">
        <f t="shared" si="13"/>
        <v>460.48348388142608</v>
      </c>
      <c r="T101" s="11">
        <v>407.85680000926317</v>
      </c>
      <c r="U101" s="11">
        <v>0</v>
      </c>
      <c r="V101" s="11">
        <v>0</v>
      </c>
      <c r="W101" s="11">
        <v>0</v>
      </c>
      <c r="X101" s="11">
        <f t="shared" si="14"/>
        <v>407.85680000926317</v>
      </c>
      <c r="Y101" s="11">
        <f t="shared" si="15"/>
        <v>868.34028389068931</v>
      </c>
      <c r="Z101" s="11">
        <f t="shared" si="16"/>
        <v>0</v>
      </c>
      <c r="AA101" s="11">
        <f t="shared" si="17"/>
        <v>0</v>
      </c>
      <c r="AB101" s="11">
        <f t="shared" si="18"/>
        <v>0</v>
      </c>
      <c r="AC101" s="11">
        <f t="shared" si="19"/>
        <v>868.34028389068931</v>
      </c>
    </row>
    <row r="102" spans="1:29" x14ac:dyDescent="0.25">
      <c r="A102" s="6" t="s">
        <v>370</v>
      </c>
      <c r="B102" s="7" t="s">
        <v>190</v>
      </c>
      <c r="C102" s="8">
        <v>1084.50940949238</v>
      </c>
      <c r="D102" s="9">
        <v>2502</v>
      </c>
      <c r="E102" s="9">
        <v>6193</v>
      </c>
      <c r="F102" s="9">
        <v>8695</v>
      </c>
      <c r="G102" s="8">
        <v>48.637739656912217</v>
      </c>
      <c r="H102" s="8">
        <v>24.722502522704339</v>
      </c>
      <c r="I102" s="8">
        <v>10.090817356205854</v>
      </c>
      <c r="J102" s="8">
        <v>16.548940464177598</v>
      </c>
      <c r="K102" s="10">
        <f t="shared" si="10"/>
        <v>100</v>
      </c>
      <c r="L102" s="10">
        <f t="shared" si="11"/>
        <v>0</v>
      </c>
      <c r="M102" s="10">
        <f t="shared" si="12"/>
        <v>4.9445005045408674</v>
      </c>
      <c r="N102" s="10">
        <v>0</v>
      </c>
      <c r="O102" s="11">
        <v>484.30599114575261</v>
      </c>
      <c r="P102" s="11">
        <v>36.224868655838179</v>
      </c>
      <c r="Q102" s="11">
        <v>55.856940330997652</v>
      </c>
      <c r="R102" s="11">
        <v>19.758023599435244</v>
      </c>
      <c r="S102" s="11">
        <f t="shared" si="13"/>
        <v>596.1458237320237</v>
      </c>
      <c r="T102" s="11">
        <v>1601.0999179054791</v>
      </c>
      <c r="U102" s="11">
        <v>119.75824229179146</v>
      </c>
      <c r="V102" s="11">
        <v>27.651641204625779</v>
      </c>
      <c r="W102" s="11">
        <v>0</v>
      </c>
      <c r="X102" s="11">
        <f t="shared" si="14"/>
        <v>1748.5098014018963</v>
      </c>
      <c r="Y102" s="11">
        <f t="shared" si="15"/>
        <v>2085.4059090512319</v>
      </c>
      <c r="Z102" s="11">
        <f t="shared" si="16"/>
        <v>155.98311094762965</v>
      </c>
      <c r="AA102" s="11">
        <f t="shared" si="17"/>
        <v>83.508581535623435</v>
      </c>
      <c r="AB102" s="11">
        <f t="shared" si="18"/>
        <v>19.758023599435244</v>
      </c>
      <c r="AC102" s="11">
        <f t="shared" si="19"/>
        <v>2344.6556251339198</v>
      </c>
    </row>
    <row r="103" spans="1:29" x14ac:dyDescent="0.25">
      <c r="A103" s="6" t="s">
        <v>390</v>
      </c>
      <c r="B103" s="7" t="s">
        <v>191</v>
      </c>
      <c r="C103" s="8">
        <v>7493.15632051389</v>
      </c>
      <c r="D103" s="9">
        <v>73</v>
      </c>
      <c r="E103" s="9">
        <v>99</v>
      </c>
      <c r="F103" s="9">
        <v>172</v>
      </c>
      <c r="G103" s="8">
        <v>100</v>
      </c>
      <c r="H103" s="8">
        <v>0</v>
      </c>
      <c r="I103" s="8">
        <v>0</v>
      </c>
      <c r="J103" s="8">
        <v>0</v>
      </c>
      <c r="K103" s="10">
        <f t="shared" si="10"/>
        <v>100</v>
      </c>
      <c r="L103" s="10">
        <f t="shared" si="11"/>
        <v>0</v>
      </c>
      <c r="M103" s="10">
        <f t="shared" si="12"/>
        <v>0</v>
      </c>
      <c r="N103" s="10">
        <v>0</v>
      </c>
      <c r="O103" s="11">
        <v>202.58882276649973</v>
      </c>
      <c r="P103" s="11">
        <v>0</v>
      </c>
      <c r="Q103" s="11">
        <v>0</v>
      </c>
      <c r="R103" s="11">
        <v>0</v>
      </c>
      <c r="S103" s="11">
        <f t="shared" si="13"/>
        <v>202.58882276649973</v>
      </c>
      <c r="T103" s="11">
        <v>274.74374594360927</v>
      </c>
      <c r="U103" s="11">
        <v>0</v>
      </c>
      <c r="V103" s="11">
        <v>0</v>
      </c>
      <c r="W103" s="11">
        <v>0</v>
      </c>
      <c r="X103" s="11">
        <f t="shared" si="14"/>
        <v>274.74374594360927</v>
      </c>
      <c r="Y103" s="11">
        <f t="shared" si="15"/>
        <v>477.332568710109</v>
      </c>
      <c r="Z103" s="11">
        <f t="shared" si="16"/>
        <v>0</v>
      </c>
      <c r="AA103" s="11">
        <f t="shared" si="17"/>
        <v>0</v>
      </c>
      <c r="AB103" s="11">
        <f t="shared" si="18"/>
        <v>0</v>
      </c>
      <c r="AC103" s="11">
        <f t="shared" si="19"/>
        <v>477.332568710109</v>
      </c>
    </row>
    <row r="104" spans="1:29" x14ac:dyDescent="0.25">
      <c r="A104" s="6" t="s">
        <v>391</v>
      </c>
      <c r="B104" s="7" t="s">
        <v>192</v>
      </c>
      <c r="C104" s="8">
        <v>1162.4212637829901</v>
      </c>
      <c r="D104" s="9">
        <v>5760</v>
      </c>
      <c r="E104" s="9">
        <v>8637</v>
      </c>
      <c r="F104" s="9">
        <v>14397</v>
      </c>
      <c r="G104" s="8">
        <v>48.637739656912217</v>
      </c>
      <c r="H104" s="8">
        <v>24.722502522704339</v>
      </c>
      <c r="I104" s="8">
        <v>10.090817356205854</v>
      </c>
      <c r="J104" s="8">
        <v>16.548940464177598</v>
      </c>
      <c r="K104" s="10">
        <f t="shared" si="10"/>
        <v>100</v>
      </c>
      <c r="L104" s="10">
        <f t="shared" si="11"/>
        <v>0</v>
      </c>
      <c r="M104" s="10">
        <f t="shared" si="12"/>
        <v>4.9445005045408674</v>
      </c>
      <c r="N104" s="10">
        <v>0</v>
      </c>
      <c r="O104" s="11">
        <v>1195.0477016241321</v>
      </c>
      <c r="P104" s="11">
        <v>89.386558952906171</v>
      </c>
      <c r="Q104" s="11">
        <v>137.82961471196415</v>
      </c>
      <c r="R104" s="11">
        <v>48.753848027526139</v>
      </c>
      <c r="S104" s="11">
        <f t="shared" si="13"/>
        <v>1471.0177233165286</v>
      </c>
      <c r="T104" s="11">
        <v>2393.3735996386222</v>
      </c>
      <c r="U104" s="11">
        <v>179.01831874131688</v>
      </c>
      <c r="V104" s="11">
        <v>41.334527162056752</v>
      </c>
      <c r="W104" s="11">
        <v>0</v>
      </c>
      <c r="X104" s="11">
        <f t="shared" si="14"/>
        <v>2613.7264455419959</v>
      </c>
      <c r="Y104" s="11">
        <f t="shared" si="15"/>
        <v>3588.4213012627542</v>
      </c>
      <c r="Z104" s="11">
        <f t="shared" si="16"/>
        <v>268.40487769422305</v>
      </c>
      <c r="AA104" s="11">
        <f t="shared" si="17"/>
        <v>179.16414187402091</v>
      </c>
      <c r="AB104" s="11">
        <f t="shared" si="18"/>
        <v>48.753848027526139</v>
      </c>
      <c r="AC104" s="11">
        <f t="shared" si="19"/>
        <v>4084.7441688585245</v>
      </c>
    </row>
    <row r="105" spans="1:29" x14ac:dyDescent="0.25">
      <c r="A105" s="6" t="s">
        <v>83</v>
      </c>
      <c r="B105" s="7" t="s">
        <v>193</v>
      </c>
      <c r="C105" s="8">
        <v>11532.227326515</v>
      </c>
      <c r="D105" s="9">
        <v>3580</v>
      </c>
      <c r="E105" s="9">
        <v>2715</v>
      </c>
      <c r="F105" s="9">
        <v>6295</v>
      </c>
      <c r="G105" s="8">
        <v>100</v>
      </c>
      <c r="H105" s="8">
        <v>0</v>
      </c>
      <c r="I105" s="8">
        <v>0</v>
      </c>
      <c r="J105" s="8">
        <v>0</v>
      </c>
      <c r="K105" s="10">
        <f t="shared" si="10"/>
        <v>100</v>
      </c>
      <c r="L105" s="10">
        <f t="shared" si="11"/>
        <v>0</v>
      </c>
      <c r="M105" s="10">
        <f t="shared" si="12"/>
        <v>0</v>
      </c>
      <c r="N105" s="10">
        <v>0</v>
      </c>
      <c r="O105" s="11">
        <v>15290.583164476433</v>
      </c>
      <c r="P105" s="11">
        <v>0</v>
      </c>
      <c r="Q105" s="11">
        <v>0</v>
      </c>
      <c r="R105" s="11">
        <v>0</v>
      </c>
      <c r="S105" s="11">
        <f t="shared" si="13"/>
        <v>15290.583164476433</v>
      </c>
      <c r="T105" s="11">
        <v>11596.070751830592</v>
      </c>
      <c r="U105" s="11">
        <v>0</v>
      </c>
      <c r="V105" s="11">
        <v>0</v>
      </c>
      <c r="W105" s="11">
        <v>0</v>
      </c>
      <c r="X105" s="11">
        <f t="shared" si="14"/>
        <v>11596.070751830592</v>
      </c>
      <c r="Y105" s="11">
        <f t="shared" si="15"/>
        <v>26886.653916307027</v>
      </c>
      <c r="Z105" s="11">
        <f t="shared" si="16"/>
        <v>0</v>
      </c>
      <c r="AA105" s="11">
        <f t="shared" si="17"/>
        <v>0</v>
      </c>
      <c r="AB105" s="11">
        <f t="shared" si="18"/>
        <v>0</v>
      </c>
      <c r="AC105" s="11">
        <f t="shared" si="19"/>
        <v>26886.653916307027</v>
      </c>
    </row>
    <row r="106" spans="1:29" x14ac:dyDescent="0.25">
      <c r="A106" s="13" t="s">
        <v>394</v>
      </c>
      <c r="B106" s="7" t="s">
        <v>196</v>
      </c>
      <c r="C106" s="8">
        <v>708.91494852498499</v>
      </c>
      <c r="D106" s="9">
        <v>20</v>
      </c>
      <c r="E106" s="9">
        <v>3</v>
      </c>
      <c r="F106" s="9">
        <v>23</v>
      </c>
      <c r="G106" s="8">
        <v>56</v>
      </c>
      <c r="H106" s="8">
        <v>22</v>
      </c>
      <c r="I106" s="8">
        <v>11</v>
      </c>
      <c r="J106" s="8">
        <v>11</v>
      </c>
      <c r="K106" s="10">
        <f t="shared" si="10"/>
        <v>27.832911392405059</v>
      </c>
      <c r="L106" s="10">
        <f t="shared" si="11"/>
        <v>67.767088607594928</v>
      </c>
      <c r="M106" s="10">
        <f t="shared" si="12"/>
        <v>4.4000000000000004</v>
      </c>
      <c r="N106" s="10">
        <v>0</v>
      </c>
      <c r="O106" s="11">
        <v>3.7244807963073683</v>
      </c>
      <c r="P106" s="11">
        <v>0.16843819176953645</v>
      </c>
      <c r="Q106" s="11">
        <v>0.31816102889801323</v>
      </c>
      <c r="R106" s="11">
        <v>6.8622967017218539E-2</v>
      </c>
      <c r="S106" s="11">
        <f t="shared" si="13"/>
        <v>4.279702983992137</v>
      </c>
      <c r="T106" s="11">
        <v>0.70048888822857835</v>
      </c>
      <c r="U106" s="11">
        <v>3.1679336836655123E-2</v>
      </c>
      <c r="V106" s="11">
        <v>9.5448308669403986E-3</v>
      </c>
      <c r="W106" s="11">
        <v>0</v>
      </c>
      <c r="X106" s="11">
        <f t="shared" si="14"/>
        <v>0.74171305593217385</v>
      </c>
      <c r="Y106" s="11">
        <f t="shared" si="15"/>
        <v>4.424969684535947</v>
      </c>
      <c r="Z106" s="11">
        <f t="shared" si="16"/>
        <v>0.20011752860619159</v>
      </c>
      <c r="AA106" s="11">
        <f t="shared" si="17"/>
        <v>0.32770585976495364</v>
      </c>
      <c r="AB106" s="11">
        <f t="shared" si="18"/>
        <v>6.8622967017218539E-2</v>
      </c>
      <c r="AC106" s="11">
        <f t="shared" si="19"/>
        <v>5.0214160399243104</v>
      </c>
    </row>
    <row r="107" spans="1:29" x14ac:dyDescent="0.25">
      <c r="A107" s="6" t="s">
        <v>82</v>
      </c>
      <c r="B107" s="7" t="s">
        <v>197</v>
      </c>
      <c r="C107" s="8">
        <v>7109.10558445267</v>
      </c>
      <c r="D107" s="9">
        <v>15854</v>
      </c>
      <c r="E107" s="9">
        <v>11427</v>
      </c>
      <c r="F107" s="9">
        <v>27281</v>
      </c>
      <c r="G107" s="8">
        <v>100</v>
      </c>
      <c r="H107" s="8">
        <v>0</v>
      </c>
      <c r="I107" s="8">
        <v>0</v>
      </c>
      <c r="J107" s="8">
        <v>0</v>
      </c>
      <c r="K107" s="10">
        <f t="shared" si="10"/>
        <v>100</v>
      </c>
      <c r="L107" s="10">
        <f t="shared" si="11"/>
        <v>0</v>
      </c>
      <c r="M107" s="10">
        <f t="shared" si="12"/>
        <v>0</v>
      </c>
      <c r="N107" s="10">
        <v>0</v>
      </c>
      <c r="O107" s="11">
        <v>41742.806634696397</v>
      </c>
      <c r="P107" s="11">
        <v>0</v>
      </c>
      <c r="Q107" s="11">
        <v>0</v>
      </c>
      <c r="R107" s="11">
        <v>0</v>
      </c>
      <c r="S107" s="11">
        <f t="shared" si="13"/>
        <v>41742.806634696397</v>
      </c>
      <c r="T107" s="11">
        <v>30086.73214423336</v>
      </c>
      <c r="U107" s="11">
        <v>0</v>
      </c>
      <c r="V107" s="11">
        <v>0</v>
      </c>
      <c r="W107" s="11">
        <v>0</v>
      </c>
      <c r="X107" s="11">
        <f t="shared" si="14"/>
        <v>30086.73214423336</v>
      </c>
      <c r="Y107" s="11">
        <f t="shared" si="15"/>
        <v>71829.538778929753</v>
      </c>
      <c r="Z107" s="11">
        <f t="shared" si="16"/>
        <v>0</v>
      </c>
      <c r="AA107" s="11">
        <f t="shared" si="17"/>
        <v>0</v>
      </c>
      <c r="AB107" s="11">
        <f t="shared" si="18"/>
        <v>0</v>
      </c>
      <c r="AC107" s="11">
        <f t="shared" si="19"/>
        <v>71829.538778929753</v>
      </c>
    </row>
    <row r="108" spans="1:29" x14ac:dyDescent="0.25">
      <c r="A108" s="6" t="s">
        <v>463</v>
      </c>
      <c r="B108" s="12" t="s">
        <v>198</v>
      </c>
      <c r="C108" s="8">
        <v>9102.5882600301393</v>
      </c>
      <c r="D108" s="9">
        <v>15</v>
      </c>
      <c r="E108" s="9">
        <v>4</v>
      </c>
      <c r="F108" s="9">
        <v>19</v>
      </c>
      <c r="G108" s="8">
        <v>100</v>
      </c>
      <c r="H108" s="8">
        <v>0</v>
      </c>
      <c r="I108" s="8">
        <v>0</v>
      </c>
      <c r="J108" s="8">
        <v>0</v>
      </c>
      <c r="K108" s="10">
        <f t="shared" si="10"/>
        <v>15.966386554621849</v>
      </c>
      <c r="L108" s="10">
        <f t="shared" si="11"/>
        <v>84.033613445378151</v>
      </c>
      <c r="M108" s="10">
        <f t="shared" si="12"/>
        <v>0</v>
      </c>
      <c r="N108" s="10">
        <v>0</v>
      </c>
      <c r="O108" s="11">
        <v>50.568955744007916</v>
      </c>
      <c r="P108" s="11">
        <v>0</v>
      </c>
      <c r="Q108" s="11">
        <v>0</v>
      </c>
      <c r="R108" s="11">
        <v>0</v>
      </c>
      <c r="S108" s="11">
        <f t="shared" si="13"/>
        <v>50.568955744007916</v>
      </c>
      <c r="T108" s="11">
        <v>13.485054865068777</v>
      </c>
      <c r="U108" s="11">
        <v>0</v>
      </c>
      <c r="V108" s="11">
        <v>0</v>
      </c>
      <c r="W108" s="11">
        <v>0</v>
      </c>
      <c r="X108" s="11">
        <f t="shared" si="14"/>
        <v>13.485054865068777</v>
      </c>
      <c r="Y108" s="11">
        <f t="shared" si="15"/>
        <v>64.054010609076698</v>
      </c>
      <c r="Z108" s="11">
        <f t="shared" si="16"/>
        <v>0</v>
      </c>
      <c r="AA108" s="11">
        <f t="shared" si="17"/>
        <v>0</v>
      </c>
      <c r="AB108" s="11">
        <f t="shared" si="18"/>
        <v>0</v>
      </c>
      <c r="AC108" s="11">
        <f t="shared" si="19"/>
        <v>64.054010609076698</v>
      </c>
    </row>
    <row r="109" spans="1:29" x14ac:dyDescent="0.25">
      <c r="A109" s="6" t="s">
        <v>393</v>
      </c>
      <c r="B109" s="7" t="s">
        <v>194</v>
      </c>
      <c r="C109" s="8">
        <v>847.24492403937199</v>
      </c>
      <c r="D109" s="9">
        <v>14526</v>
      </c>
      <c r="E109" s="9">
        <v>20346</v>
      </c>
      <c r="F109" s="9">
        <v>34872</v>
      </c>
      <c r="G109" s="8">
        <v>56</v>
      </c>
      <c r="H109" s="8">
        <v>22</v>
      </c>
      <c r="I109" s="8">
        <v>11</v>
      </c>
      <c r="J109" s="8">
        <v>11</v>
      </c>
      <c r="K109" s="10">
        <f t="shared" si="10"/>
        <v>100</v>
      </c>
      <c r="L109" s="10">
        <f t="shared" si="11"/>
        <v>0</v>
      </c>
      <c r="M109" s="10">
        <f t="shared" si="12"/>
        <v>4.4000000000000004</v>
      </c>
      <c r="N109" s="10">
        <v>0</v>
      </c>
      <c r="O109" s="11">
        <v>3232.932409217914</v>
      </c>
      <c r="P109" s="11">
        <v>146.20810762715951</v>
      </c>
      <c r="Q109" s="11">
        <v>276.17086996241238</v>
      </c>
      <c r="R109" s="11">
        <v>59.566266070324239</v>
      </c>
      <c r="S109" s="11">
        <f t="shared" si="13"/>
        <v>3714.8776528778103</v>
      </c>
      <c r="T109" s="11">
        <v>5677.7187727393175</v>
      </c>
      <c r="U109" s="11">
        <v>256.77261765031221</v>
      </c>
      <c r="V109" s="11">
        <v>77.364346967578726</v>
      </c>
      <c r="W109" s="11">
        <v>0</v>
      </c>
      <c r="X109" s="11">
        <f t="shared" si="14"/>
        <v>6011.8557373572085</v>
      </c>
      <c r="Y109" s="11">
        <f t="shared" si="15"/>
        <v>8910.6511819572315</v>
      </c>
      <c r="Z109" s="11">
        <f t="shared" si="16"/>
        <v>402.98072527747172</v>
      </c>
      <c r="AA109" s="11">
        <f t="shared" si="17"/>
        <v>353.53521692999112</v>
      </c>
      <c r="AB109" s="11">
        <f t="shared" si="18"/>
        <v>59.566266070324239</v>
      </c>
      <c r="AC109" s="11">
        <f t="shared" si="19"/>
        <v>9726.7333902350183</v>
      </c>
    </row>
    <row r="110" spans="1:29" x14ac:dyDescent="0.25">
      <c r="A110" s="6" t="s">
        <v>473</v>
      </c>
      <c r="B110" s="7" t="s">
        <v>200</v>
      </c>
      <c r="C110" s="8">
        <v>4220.2733231946304</v>
      </c>
      <c r="D110" s="9">
        <v>2383</v>
      </c>
      <c r="E110" s="9">
        <v>2348</v>
      </c>
      <c r="F110" s="9">
        <v>4731</v>
      </c>
      <c r="G110" s="8">
        <v>100</v>
      </c>
      <c r="H110" s="8">
        <v>0</v>
      </c>
      <c r="I110" s="8">
        <v>0</v>
      </c>
      <c r="J110" s="8">
        <v>0</v>
      </c>
      <c r="K110" s="10">
        <f t="shared" si="10"/>
        <v>100</v>
      </c>
      <c r="L110" s="10">
        <f t="shared" si="11"/>
        <v>0</v>
      </c>
      <c r="M110" s="10">
        <f t="shared" si="12"/>
        <v>0</v>
      </c>
      <c r="N110" s="10">
        <v>0</v>
      </c>
      <c r="O110" s="11">
        <v>3724.7098619886924</v>
      </c>
      <c r="P110" s="11">
        <v>0</v>
      </c>
      <c r="Q110" s="11">
        <v>0</v>
      </c>
      <c r="R110" s="11">
        <v>0</v>
      </c>
      <c r="S110" s="11">
        <f t="shared" si="13"/>
        <v>3724.7098619886924</v>
      </c>
      <c r="T110" s="11">
        <v>3670.0036743388378</v>
      </c>
      <c r="U110" s="11">
        <v>0</v>
      </c>
      <c r="V110" s="11">
        <v>0</v>
      </c>
      <c r="W110" s="11">
        <v>0</v>
      </c>
      <c r="X110" s="11">
        <f t="shared" si="14"/>
        <v>3670.0036743388378</v>
      </c>
      <c r="Y110" s="11">
        <f t="shared" si="15"/>
        <v>7394.7135363275302</v>
      </c>
      <c r="Z110" s="11">
        <f t="shared" si="16"/>
        <v>0</v>
      </c>
      <c r="AA110" s="11">
        <f t="shared" si="17"/>
        <v>0</v>
      </c>
      <c r="AB110" s="11">
        <f t="shared" si="18"/>
        <v>0</v>
      </c>
      <c r="AC110" s="11">
        <f t="shared" si="19"/>
        <v>7394.7135363275302</v>
      </c>
    </row>
    <row r="111" spans="1:29" x14ac:dyDescent="0.25">
      <c r="A111" s="6" t="s">
        <v>23</v>
      </c>
      <c r="B111" s="7" t="s">
        <v>199</v>
      </c>
      <c r="C111" s="8">
        <v>3769.26302971941</v>
      </c>
      <c r="D111" s="9">
        <v>332</v>
      </c>
      <c r="E111" s="9">
        <v>351</v>
      </c>
      <c r="F111" s="9">
        <v>683</v>
      </c>
      <c r="G111" s="8">
        <v>100</v>
      </c>
      <c r="H111" s="8">
        <v>0</v>
      </c>
      <c r="I111" s="8">
        <v>0</v>
      </c>
      <c r="J111" s="8">
        <v>0</v>
      </c>
      <c r="K111" s="10">
        <f t="shared" si="10"/>
        <v>100</v>
      </c>
      <c r="L111" s="10">
        <f t="shared" si="11"/>
        <v>0</v>
      </c>
      <c r="M111" s="10">
        <f t="shared" si="12"/>
        <v>0</v>
      </c>
      <c r="N111" s="10">
        <v>0</v>
      </c>
      <c r="O111" s="11">
        <v>474.52685505712071</v>
      </c>
      <c r="P111" s="11">
        <v>0</v>
      </c>
      <c r="Q111" s="11">
        <v>0</v>
      </c>
      <c r="R111" s="11">
        <v>0</v>
      </c>
      <c r="S111" s="11">
        <f t="shared" si="13"/>
        <v>474.52685505712071</v>
      </c>
      <c r="T111" s="11">
        <v>501.68351242484744</v>
      </c>
      <c r="U111" s="11">
        <v>0</v>
      </c>
      <c r="V111" s="11">
        <v>0</v>
      </c>
      <c r="W111" s="11">
        <v>0</v>
      </c>
      <c r="X111" s="11">
        <f t="shared" si="14"/>
        <v>501.68351242484744</v>
      </c>
      <c r="Y111" s="11">
        <f t="shared" si="15"/>
        <v>976.21036748196821</v>
      </c>
      <c r="Z111" s="11">
        <f t="shared" si="16"/>
        <v>0</v>
      </c>
      <c r="AA111" s="11">
        <f t="shared" si="17"/>
        <v>0</v>
      </c>
      <c r="AB111" s="11">
        <f t="shared" si="18"/>
        <v>0</v>
      </c>
      <c r="AC111" s="11">
        <f t="shared" si="19"/>
        <v>976.21036748196821</v>
      </c>
    </row>
    <row r="112" spans="1:29" x14ac:dyDescent="0.25">
      <c r="A112" s="6" t="s">
        <v>392</v>
      </c>
      <c r="B112" s="7" t="s">
        <v>201</v>
      </c>
      <c r="C112" s="8">
        <v>2119.5296359520298</v>
      </c>
      <c r="D112" s="9">
        <v>2159</v>
      </c>
      <c r="E112" s="9">
        <v>3450</v>
      </c>
      <c r="F112" s="9">
        <v>5609</v>
      </c>
      <c r="G112" s="8">
        <v>100</v>
      </c>
      <c r="H112" s="8">
        <v>0</v>
      </c>
      <c r="I112" s="8">
        <v>0</v>
      </c>
      <c r="J112" s="8">
        <v>0</v>
      </c>
      <c r="K112" s="10">
        <f t="shared" si="10"/>
        <v>100</v>
      </c>
      <c r="L112" s="10">
        <f t="shared" si="11"/>
        <v>0</v>
      </c>
      <c r="M112" s="10">
        <f t="shared" si="12"/>
        <v>0</v>
      </c>
      <c r="N112" s="10">
        <v>0</v>
      </c>
      <c r="O112" s="11">
        <v>1735.2354154244765</v>
      </c>
      <c r="P112" s="11">
        <v>0</v>
      </c>
      <c r="Q112" s="11">
        <v>0</v>
      </c>
      <c r="R112" s="11">
        <v>0</v>
      </c>
      <c r="S112" s="11">
        <f t="shared" si="13"/>
        <v>1735.2354154244765</v>
      </c>
      <c r="T112" s="11">
        <v>2772.8402886588442</v>
      </c>
      <c r="U112" s="11">
        <v>0</v>
      </c>
      <c r="V112" s="11">
        <v>0</v>
      </c>
      <c r="W112" s="11">
        <v>0</v>
      </c>
      <c r="X112" s="11">
        <f t="shared" si="14"/>
        <v>2772.8402886588442</v>
      </c>
      <c r="Y112" s="11">
        <f t="shared" si="15"/>
        <v>4508.0757040833205</v>
      </c>
      <c r="Z112" s="11">
        <f t="shared" si="16"/>
        <v>0</v>
      </c>
      <c r="AA112" s="11">
        <f t="shared" si="17"/>
        <v>0</v>
      </c>
      <c r="AB112" s="11">
        <f t="shared" si="18"/>
        <v>0</v>
      </c>
      <c r="AC112" s="11">
        <f t="shared" si="19"/>
        <v>4508.0757040833205</v>
      </c>
    </row>
    <row r="113" spans="1:29" x14ac:dyDescent="0.25">
      <c r="A113" s="6" t="s">
        <v>395</v>
      </c>
      <c r="B113" s="7" t="s">
        <v>195</v>
      </c>
      <c r="C113" s="8">
        <v>3262.28162322766</v>
      </c>
      <c r="D113" s="9">
        <v>7192</v>
      </c>
      <c r="E113" s="9">
        <v>6948</v>
      </c>
      <c r="F113" s="9">
        <v>14140</v>
      </c>
      <c r="G113" s="8">
        <v>100</v>
      </c>
      <c r="H113" s="8">
        <v>0</v>
      </c>
      <c r="I113" s="8">
        <v>0</v>
      </c>
      <c r="J113" s="8">
        <v>0</v>
      </c>
      <c r="K113" s="10">
        <f t="shared" si="10"/>
        <v>100</v>
      </c>
      <c r="L113" s="10">
        <f t="shared" si="11"/>
        <v>0</v>
      </c>
      <c r="M113" s="10">
        <f t="shared" si="12"/>
        <v>0</v>
      </c>
      <c r="N113" s="10">
        <v>0</v>
      </c>
      <c r="O113" s="11">
        <v>8896.8730892758795</v>
      </c>
      <c r="P113" s="11">
        <v>0</v>
      </c>
      <c r="Q113" s="11">
        <v>0</v>
      </c>
      <c r="R113" s="11">
        <v>0</v>
      </c>
      <c r="S113" s="11">
        <f t="shared" si="13"/>
        <v>8896.8730892758795</v>
      </c>
      <c r="T113" s="11">
        <v>8595.0325673371553</v>
      </c>
      <c r="U113" s="11">
        <v>0</v>
      </c>
      <c r="V113" s="11">
        <v>0</v>
      </c>
      <c r="W113" s="11">
        <v>0</v>
      </c>
      <c r="X113" s="11">
        <f t="shared" si="14"/>
        <v>8595.0325673371553</v>
      </c>
      <c r="Y113" s="11">
        <f t="shared" si="15"/>
        <v>17491.905656613035</v>
      </c>
      <c r="Z113" s="11">
        <f t="shared" si="16"/>
        <v>0</v>
      </c>
      <c r="AA113" s="11">
        <f t="shared" si="17"/>
        <v>0</v>
      </c>
      <c r="AB113" s="11">
        <f t="shared" si="18"/>
        <v>0</v>
      </c>
      <c r="AC113" s="11">
        <f t="shared" si="19"/>
        <v>17491.905656613035</v>
      </c>
    </row>
    <row r="114" spans="1:29" x14ac:dyDescent="0.25">
      <c r="A114" s="6" t="s">
        <v>79</v>
      </c>
      <c r="B114" s="7" t="s">
        <v>202</v>
      </c>
      <c r="C114" s="8">
        <v>1044.96167381494</v>
      </c>
      <c r="D114" s="15">
        <v>66453</v>
      </c>
      <c r="E114" s="15">
        <v>66615</v>
      </c>
      <c r="F114" s="15">
        <f>D114+E114</f>
        <v>133068</v>
      </c>
      <c r="G114" s="8">
        <v>48.637739656912217</v>
      </c>
      <c r="H114" s="8">
        <v>24.722502522704339</v>
      </c>
      <c r="I114" s="8">
        <v>10.090817356205854</v>
      </c>
      <c r="J114" s="8">
        <v>16.548940464177598</v>
      </c>
      <c r="K114" s="10">
        <f t="shared" si="10"/>
        <v>100</v>
      </c>
      <c r="L114" s="10">
        <f t="shared" si="11"/>
        <v>0</v>
      </c>
      <c r="M114" s="10">
        <f t="shared" si="12"/>
        <v>4.9445005045408674</v>
      </c>
      <c r="N114" s="10">
        <v>0</v>
      </c>
      <c r="O114" s="11">
        <v>12394.076306942157</v>
      </c>
      <c r="P114" s="11">
        <v>927.04569949103961</v>
      </c>
      <c r="Q114" s="11">
        <v>1429.4582214374304</v>
      </c>
      <c r="R114" s="11">
        <v>505.63581009276959</v>
      </c>
      <c r="S114" s="11">
        <f t="shared" si="13"/>
        <v>15256.216037963399</v>
      </c>
      <c r="T114" s="11">
        <v>16594.204013640818</v>
      </c>
      <c r="U114" s="11">
        <v>1241.2046760359246</v>
      </c>
      <c r="V114" s="11">
        <v>286.58859470920635</v>
      </c>
      <c r="W114" s="11">
        <v>0</v>
      </c>
      <c r="X114" s="11">
        <f t="shared" si="14"/>
        <v>18121.99728438595</v>
      </c>
      <c r="Y114" s="11">
        <f t="shared" si="15"/>
        <v>28988.280320582977</v>
      </c>
      <c r="Z114" s="11">
        <f t="shared" si="16"/>
        <v>2168.2503755269645</v>
      </c>
      <c r="AA114" s="11">
        <f t="shared" si="17"/>
        <v>1716.0468161466367</v>
      </c>
      <c r="AB114" s="11">
        <f t="shared" si="18"/>
        <v>505.63581009276959</v>
      </c>
      <c r="AC114" s="11">
        <f t="shared" si="19"/>
        <v>33378.213322349344</v>
      </c>
    </row>
    <row r="115" spans="1:29" x14ac:dyDescent="0.25">
      <c r="A115" s="6" t="s">
        <v>396</v>
      </c>
      <c r="B115" s="7" t="s">
        <v>204</v>
      </c>
      <c r="C115" s="8">
        <v>7882.7965693530195</v>
      </c>
      <c r="D115" s="9">
        <v>149</v>
      </c>
      <c r="E115" s="9">
        <v>117</v>
      </c>
      <c r="F115" s="9">
        <v>266</v>
      </c>
      <c r="G115" s="8">
        <v>100</v>
      </c>
      <c r="H115" s="8">
        <v>0</v>
      </c>
      <c r="I115" s="8">
        <v>0</v>
      </c>
      <c r="J115" s="8">
        <v>0</v>
      </c>
      <c r="K115" s="10">
        <f t="shared" si="10"/>
        <v>100</v>
      </c>
      <c r="L115" s="10">
        <f t="shared" si="11"/>
        <v>0</v>
      </c>
      <c r="M115" s="10">
        <f t="shared" si="12"/>
        <v>0</v>
      </c>
      <c r="N115" s="10">
        <v>0</v>
      </c>
      <c r="O115" s="11">
        <v>435.00516659381623</v>
      </c>
      <c r="P115" s="11">
        <v>0</v>
      </c>
      <c r="Q115" s="11">
        <v>0</v>
      </c>
      <c r="R115" s="11">
        <v>0</v>
      </c>
      <c r="S115" s="11">
        <f t="shared" si="13"/>
        <v>435.00516659381623</v>
      </c>
      <c r="T115" s="11">
        <v>341.5812381978289</v>
      </c>
      <c r="U115" s="11">
        <v>0</v>
      </c>
      <c r="V115" s="11">
        <v>0</v>
      </c>
      <c r="W115" s="11">
        <v>0</v>
      </c>
      <c r="X115" s="11">
        <f t="shared" si="14"/>
        <v>341.5812381978289</v>
      </c>
      <c r="Y115" s="11">
        <f t="shared" si="15"/>
        <v>776.58640479164512</v>
      </c>
      <c r="Z115" s="11">
        <f t="shared" si="16"/>
        <v>0</v>
      </c>
      <c r="AA115" s="11">
        <f t="shared" si="17"/>
        <v>0</v>
      </c>
      <c r="AB115" s="11">
        <f t="shared" si="18"/>
        <v>0</v>
      </c>
      <c r="AC115" s="11">
        <f t="shared" si="19"/>
        <v>776.58640479164512</v>
      </c>
    </row>
    <row r="116" spans="1:29" x14ac:dyDescent="0.25">
      <c r="A116" s="13" t="s">
        <v>66</v>
      </c>
      <c r="B116" s="12" t="s">
        <v>203</v>
      </c>
      <c r="C116" s="8">
        <v>499.10069548453498</v>
      </c>
      <c r="D116" s="9">
        <v>12</v>
      </c>
      <c r="E116" s="9">
        <v>2</v>
      </c>
      <c r="F116" s="9">
        <v>14</v>
      </c>
      <c r="G116" s="8">
        <v>100</v>
      </c>
      <c r="H116" s="8">
        <v>0</v>
      </c>
      <c r="I116" s="8">
        <v>0</v>
      </c>
      <c r="J116" s="8">
        <v>0</v>
      </c>
      <c r="K116" s="10">
        <f t="shared" si="10"/>
        <v>12.280701754385966</v>
      </c>
      <c r="L116" s="10">
        <f t="shared" si="11"/>
        <v>87.719298245614041</v>
      </c>
      <c r="M116" s="10">
        <f t="shared" si="12"/>
        <v>0</v>
      </c>
      <c r="N116" s="10">
        <v>0</v>
      </c>
      <c r="O116" s="11">
        <v>2.8094609731547182</v>
      </c>
      <c r="P116" s="11">
        <v>0</v>
      </c>
      <c r="Q116" s="11">
        <v>0</v>
      </c>
      <c r="R116" s="11">
        <v>0</v>
      </c>
      <c r="S116" s="11">
        <f t="shared" si="13"/>
        <v>2.8094609731547182</v>
      </c>
      <c r="T116" s="11">
        <v>0.46824349552578631</v>
      </c>
      <c r="U116" s="11">
        <v>0</v>
      </c>
      <c r="V116" s="11">
        <v>0</v>
      </c>
      <c r="W116" s="11">
        <v>0</v>
      </c>
      <c r="X116" s="11">
        <f t="shared" si="14"/>
        <v>0.46824349552578631</v>
      </c>
      <c r="Y116" s="11">
        <f t="shared" si="15"/>
        <v>3.2777044686805046</v>
      </c>
      <c r="Z116" s="11">
        <f t="shared" si="16"/>
        <v>0</v>
      </c>
      <c r="AA116" s="11">
        <f t="shared" si="17"/>
        <v>0</v>
      </c>
      <c r="AB116" s="11">
        <f t="shared" si="18"/>
        <v>0</v>
      </c>
      <c r="AC116" s="11">
        <f t="shared" si="19"/>
        <v>3.2777044686805046</v>
      </c>
    </row>
    <row r="117" spans="1:29" x14ac:dyDescent="0.25">
      <c r="A117" s="6" t="s">
        <v>397</v>
      </c>
      <c r="B117" s="7" t="s">
        <v>205</v>
      </c>
      <c r="C117" s="8">
        <v>3322.8431001280201</v>
      </c>
      <c r="D117" s="9">
        <v>768</v>
      </c>
      <c r="E117" s="9">
        <v>728</v>
      </c>
      <c r="F117" s="9">
        <v>1496</v>
      </c>
      <c r="G117" s="8">
        <v>100</v>
      </c>
      <c r="H117" s="8">
        <v>0</v>
      </c>
      <c r="I117" s="8">
        <v>0</v>
      </c>
      <c r="J117" s="8">
        <v>0</v>
      </c>
      <c r="K117" s="10">
        <f t="shared" si="10"/>
        <v>100</v>
      </c>
      <c r="L117" s="10">
        <f t="shared" si="11"/>
        <v>0</v>
      </c>
      <c r="M117" s="10">
        <f t="shared" si="12"/>
        <v>0</v>
      </c>
      <c r="N117" s="10">
        <v>0</v>
      </c>
      <c r="O117" s="11">
        <v>967.69238204234091</v>
      </c>
      <c r="P117" s="11">
        <v>0</v>
      </c>
      <c r="Q117" s="11">
        <v>0</v>
      </c>
      <c r="R117" s="11">
        <v>0</v>
      </c>
      <c r="S117" s="11">
        <f t="shared" si="13"/>
        <v>967.69238204234091</v>
      </c>
      <c r="T117" s="11">
        <v>917.29173714430249</v>
      </c>
      <c r="U117" s="11">
        <v>0</v>
      </c>
      <c r="V117" s="11">
        <v>0</v>
      </c>
      <c r="W117" s="11">
        <v>0</v>
      </c>
      <c r="X117" s="11">
        <f t="shared" si="14"/>
        <v>917.29173714430249</v>
      </c>
      <c r="Y117" s="11">
        <f t="shared" si="15"/>
        <v>1884.9841191866435</v>
      </c>
      <c r="Z117" s="11">
        <f t="shared" si="16"/>
        <v>0</v>
      </c>
      <c r="AA117" s="11">
        <f t="shared" si="17"/>
        <v>0</v>
      </c>
      <c r="AB117" s="11">
        <f t="shared" si="18"/>
        <v>0</v>
      </c>
      <c r="AC117" s="11">
        <f t="shared" si="19"/>
        <v>1884.9841191866435</v>
      </c>
    </row>
    <row r="118" spans="1:29" x14ac:dyDescent="0.25">
      <c r="A118" s="6" t="s">
        <v>0</v>
      </c>
      <c r="B118" s="7" t="s">
        <v>206</v>
      </c>
      <c r="C118" s="8">
        <v>9377.4308495127807</v>
      </c>
      <c r="D118" s="15">
        <v>24325</v>
      </c>
      <c r="E118" s="15">
        <v>23729</v>
      </c>
      <c r="F118" s="15">
        <f>D118+E118</f>
        <v>48054</v>
      </c>
      <c r="G118" s="8">
        <v>100</v>
      </c>
      <c r="H118" s="8">
        <v>0</v>
      </c>
      <c r="I118" s="8">
        <v>0</v>
      </c>
      <c r="J118" s="8">
        <v>0</v>
      </c>
      <c r="K118" s="10">
        <f t="shared" si="10"/>
        <v>100</v>
      </c>
      <c r="L118" s="10">
        <f t="shared" si="11"/>
        <v>0</v>
      </c>
      <c r="M118" s="10">
        <f t="shared" si="12"/>
        <v>0</v>
      </c>
      <c r="N118" s="10">
        <v>0</v>
      </c>
      <c r="O118" s="11">
        <v>84482.07010449392</v>
      </c>
      <c r="P118" s="11">
        <v>0</v>
      </c>
      <c r="Q118" s="11">
        <v>0</v>
      </c>
      <c r="R118" s="11">
        <v>0</v>
      </c>
      <c r="S118" s="11">
        <f t="shared" si="13"/>
        <v>84482.07010449392</v>
      </c>
      <c r="T118" s="11">
        <v>82412.12914736016</v>
      </c>
      <c r="U118" s="11">
        <v>0</v>
      </c>
      <c r="V118" s="11">
        <v>0</v>
      </c>
      <c r="W118" s="11">
        <v>0</v>
      </c>
      <c r="X118" s="11">
        <f t="shared" si="14"/>
        <v>82412.12914736016</v>
      </c>
      <c r="Y118" s="11">
        <f t="shared" si="15"/>
        <v>166894.19925185409</v>
      </c>
      <c r="Z118" s="11">
        <f t="shared" si="16"/>
        <v>0</v>
      </c>
      <c r="AA118" s="11">
        <f t="shared" si="17"/>
        <v>0</v>
      </c>
      <c r="AB118" s="11">
        <f t="shared" si="18"/>
        <v>0</v>
      </c>
      <c r="AC118" s="11">
        <f t="shared" si="19"/>
        <v>166894.19925185409</v>
      </c>
    </row>
    <row r="119" spans="1:29" x14ac:dyDescent="0.25">
      <c r="A119" s="6" t="s">
        <v>474</v>
      </c>
      <c r="B119" s="7" t="s">
        <v>217</v>
      </c>
      <c r="C119" s="8">
        <v>4673.6212773315501</v>
      </c>
      <c r="D119" s="9">
        <v>470</v>
      </c>
      <c r="E119" s="9">
        <v>597</v>
      </c>
      <c r="F119" s="9">
        <v>1067</v>
      </c>
      <c r="G119" s="8">
        <v>100</v>
      </c>
      <c r="H119" s="8">
        <v>0</v>
      </c>
      <c r="I119" s="8">
        <v>0</v>
      </c>
      <c r="J119" s="8">
        <v>0</v>
      </c>
      <c r="K119" s="10">
        <f t="shared" si="10"/>
        <v>100</v>
      </c>
      <c r="L119" s="10">
        <f t="shared" si="11"/>
        <v>0</v>
      </c>
      <c r="M119" s="10">
        <f t="shared" si="12"/>
        <v>0</v>
      </c>
      <c r="N119" s="10">
        <v>0</v>
      </c>
      <c r="O119" s="11">
        <v>813.54054597448226</v>
      </c>
      <c r="P119" s="11">
        <v>0</v>
      </c>
      <c r="Q119" s="11">
        <v>0</v>
      </c>
      <c r="R119" s="11">
        <v>0</v>
      </c>
      <c r="S119" s="11">
        <f t="shared" si="13"/>
        <v>813.54054597448226</v>
      </c>
      <c r="T119" s="11">
        <v>1033.3695871207785</v>
      </c>
      <c r="U119" s="11">
        <v>0</v>
      </c>
      <c r="V119" s="11">
        <v>0</v>
      </c>
      <c r="W119" s="11">
        <v>0</v>
      </c>
      <c r="X119" s="11">
        <f t="shared" si="14"/>
        <v>1033.3695871207785</v>
      </c>
      <c r="Y119" s="11">
        <f t="shared" si="15"/>
        <v>1846.9101330952608</v>
      </c>
      <c r="Z119" s="11">
        <f t="shared" si="16"/>
        <v>0</v>
      </c>
      <c r="AA119" s="11">
        <f t="shared" si="17"/>
        <v>0</v>
      </c>
      <c r="AB119" s="11">
        <f t="shared" si="18"/>
        <v>0</v>
      </c>
      <c r="AC119" s="11">
        <f t="shared" si="19"/>
        <v>1846.9101330952608</v>
      </c>
    </row>
    <row r="120" spans="1:29" x14ac:dyDescent="0.25">
      <c r="A120" s="6" t="s">
        <v>32</v>
      </c>
      <c r="B120" s="7" t="s">
        <v>207</v>
      </c>
      <c r="C120" s="8">
        <v>6440.8865289873702</v>
      </c>
      <c r="D120" s="9">
        <v>259</v>
      </c>
      <c r="E120" s="9">
        <v>432</v>
      </c>
      <c r="F120" s="9">
        <v>691</v>
      </c>
      <c r="G120" s="8">
        <v>100</v>
      </c>
      <c r="H120" s="8">
        <v>0</v>
      </c>
      <c r="I120" s="8">
        <v>0</v>
      </c>
      <c r="J120" s="8">
        <v>0</v>
      </c>
      <c r="K120" s="10">
        <f t="shared" si="10"/>
        <v>100</v>
      </c>
      <c r="L120" s="10">
        <f t="shared" si="11"/>
        <v>0</v>
      </c>
      <c r="M120" s="10">
        <f t="shared" si="12"/>
        <v>0</v>
      </c>
      <c r="N120" s="10">
        <v>0</v>
      </c>
      <c r="O120" s="11">
        <v>617.83604253957753</v>
      </c>
      <c r="P120" s="11">
        <v>0</v>
      </c>
      <c r="Q120" s="11">
        <v>0</v>
      </c>
      <c r="R120" s="11">
        <v>0</v>
      </c>
      <c r="S120" s="11">
        <f t="shared" si="13"/>
        <v>617.83604253957753</v>
      </c>
      <c r="T120" s="11">
        <v>1030.5218933478668</v>
      </c>
      <c r="U120" s="11">
        <v>0</v>
      </c>
      <c r="V120" s="11">
        <v>0</v>
      </c>
      <c r="W120" s="11">
        <v>0</v>
      </c>
      <c r="X120" s="11">
        <f t="shared" si="14"/>
        <v>1030.5218933478668</v>
      </c>
      <c r="Y120" s="11">
        <f t="shared" si="15"/>
        <v>1648.3579358874445</v>
      </c>
      <c r="Z120" s="11">
        <f t="shared" si="16"/>
        <v>0</v>
      </c>
      <c r="AA120" s="11">
        <f t="shared" si="17"/>
        <v>0</v>
      </c>
      <c r="AB120" s="11">
        <f t="shared" si="18"/>
        <v>0</v>
      </c>
      <c r="AC120" s="11">
        <f t="shared" si="19"/>
        <v>1648.3579358874445</v>
      </c>
    </row>
    <row r="121" spans="1:29" x14ac:dyDescent="0.25">
      <c r="A121" s="6" t="s">
        <v>399</v>
      </c>
      <c r="B121" s="7" t="s">
        <v>208</v>
      </c>
      <c r="C121" s="8">
        <v>5239.7508350840799</v>
      </c>
      <c r="D121" s="9">
        <v>92</v>
      </c>
      <c r="E121" s="9">
        <v>114</v>
      </c>
      <c r="F121" s="9">
        <v>206</v>
      </c>
      <c r="G121" s="8">
        <v>100</v>
      </c>
      <c r="H121" s="8">
        <v>0</v>
      </c>
      <c r="I121" s="8">
        <v>0</v>
      </c>
      <c r="J121" s="8">
        <v>0</v>
      </c>
      <c r="K121" s="10">
        <f t="shared" si="10"/>
        <v>100</v>
      </c>
      <c r="L121" s="10">
        <f t="shared" si="11"/>
        <v>0</v>
      </c>
      <c r="M121" s="10">
        <f t="shared" si="12"/>
        <v>0</v>
      </c>
      <c r="N121" s="10">
        <v>0</v>
      </c>
      <c r="O121" s="11">
        <v>178.53620155656589</v>
      </c>
      <c r="P121" s="11">
        <v>0</v>
      </c>
      <c r="Q121" s="11">
        <v>0</v>
      </c>
      <c r="R121" s="11">
        <v>0</v>
      </c>
      <c r="S121" s="11">
        <f t="shared" si="13"/>
        <v>178.53620155656589</v>
      </c>
      <c r="T121" s="11">
        <v>221.22964105922298</v>
      </c>
      <c r="U121" s="11">
        <v>0</v>
      </c>
      <c r="V121" s="11">
        <v>0</v>
      </c>
      <c r="W121" s="11">
        <v>0</v>
      </c>
      <c r="X121" s="11">
        <f t="shared" si="14"/>
        <v>221.22964105922298</v>
      </c>
      <c r="Y121" s="11">
        <f t="shared" si="15"/>
        <v>399.76584261578887</v>
      </c>
      <c r="Z121" s="11">
        <f t="shared" si="16"/>
        <v>0</v>
      </c>
      <c r="AA121" s="11">
        <f t="shared" si="17"/>
        <v>0</v>
      </c>
      <c r="AB121" s="11">
        <f t="shared" si="18"/>
        <v>0</v>
      </c>
      <c r="AC121" s="11">
        <f t="shared" si="19"/>
        <v>399.76584261578887</v>
      </c>
    </row>
    <row r="122" spans="1:29" x14ac:dyDescent="0.25">
      <c r="A122" s="6" t="s">
        <v>362</v>
      </c>
      <c r="B122" s="7" t="s">
        <v>209</v>
      </c>
      <c r="C122" s="8">
        <v>9676.8943344217405</v>
      </c>
      <c r="D122" s="9">
        <v>197</v>
      </c>
      <c r="E122" s="9">
        <v>184</v>
      </c>
      <c r="F122" s="9">
        <v>381</v>
      </c>
      <c r="G122" s="8">
        <v>100</v>
      </c>
      <c r="H122" s="8">
        <v>0</v>
      </c>
      <c r="I122" s="8">
        <v>0</v>
      </c>
      <c r="J122" s="8">
        <v>0</v>
      </c>
      <c r="K122" s="10">
        <f t="shared" si="10"/>
        <v>100</v>
      </c>
      <c r="L122" s="10">
        <f t="shared" si="11"/>
        <v>0</v>
      </c>
      <c r="M122" s="10">
        <f t="shared" si="12"/>
        <v>0</v>
      </c>
      <c r="N122" s="10">
        <v>0</v>
      </c>
      <c r="O122" s="11">
        <v>706.04121369638631</v>
      </c>
      <c r="P122" s="11">
        <v>0</v>
      </c>
      <c r="Q122" s="11">
        <v>0</v>
      </c>
      <c r="R122" s="11">
        <v>0</v>
      </c>
      <c r="S122" s="11">
        <f t="shared" si="13"/>
        <v>706.04121369638631</v>
      </c>
      <c r="T122" s="11">
        <v>659.44966152352833</v>
      </c>
      <c r="U122" s="11">
        <v>0</v>
      </c>
      <c r="V122" s="11">
        <v>0</v>
      </c>
      <c r="W122" s="11">
        <v>0</v>
      </c>
      <c r="X122" s="11">
        <f t="shared" si="14"/>
        <v>659.44966152352833</v>
      </c>
      <c r="Y122" s="11">
        <f t="shared" si="15"/>
        <v>1365.4908752199146</v>
      </c>
      <c r="Z122" s="11">
        <f t="shared" si="16"/>
        <v>0</v>
      </c>
      <c r="AA122" s="11">
        <f t="shared" si="17"/>
        <v>0</v>
      </c>
      <c r="AB122" s="11">
        <f t="shared" si="18"/>
        <v>0</v>
      </c>
      <c r="AC122" s="11">
        <f t="shared" si="19"/>
        <v>1365.4908752199146</v>
      </c>
    </row>
    <row r="123" spans="1:29" x14ac:dyDescent="0.25">
      <c r="A123" s="6" t="s">
        <v>69</v>
      </c>
      <c r="B123" s="7" t="s">
        <v>210</v>
      </c>
      <c r="C123" s="8">
        <v>13628.101195307499</v>
      </c>
      <c r="D123" s="9">
        <v>0</v>
      </c>
      <c r="E123" s="9">
        <v>3</v>
      </c>
      <c r="F123" s="9">
        <v>3</v>
      </c>
      <c r="G123" s="8">
        <v>100</v>
      </c>
      <c r="H123" s="8">
        <v>0</v>
      </c>
      <c r="I123" s="8">
        <v>0</v>
      </c>
      <c r="J123" s="8">
        <v>0</v>
      </c>
      <c r="K123" s="10">
        <f t="shared" si="10"/>
        <v>2.912621359223301</v>
      </c>
      <c r="L123" s="10">
        <f t="shared" si="11"/>
        <v>97.087378640776706</v>
      </c>
      <c r="M123" s="10">
        <f t="shared" si="12"/>
        <v>0</v>
      </c>
      <c r="N123" s="10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f t="shared" si="13"/>
        <v>0</v>
      </c>
      <c r="T123" s="11">
        <v>15.142041505853733</v>
      </c>
      <c r="U123" s="11">
        <v>0</v>
      </c>
      <c r="V123" s="11">
        <v>0</v>
      </c>
      <c r="W123" s="11">
        <v>0</v>
      </c>
      <c r="X123" s="11">
        <f t="shared" si="14"/>
        <v>15.142041505853733</v>
      </c>
      <c r="Y123" s="11">
        <f t="shared" si="15"/>
        <v>15.142041505853733</v>
      </c>
      <c r="Z123" s="11">
        <f t="shared" si="16"/>
        <v>0</v>
      </c>
      <c r="AA123" s="11">
        <f t="shared" si="17"/>
        <v>0</v>
      </c>
      <c r="AB123" s="11">
        <f t="shared" si="18"/>
        <v>0</v>
      </c>
      <c r="AC123" s="11">
        <f t="shared" si="19"/>
        <v>15.142041505853733</v>
      </c>
    </row>
    <row r="124" spans="1:29" x14ac:dyDescent="0.25">
      <c r="A124" s="6" t="s">
        <v>487</v>
      </c>
      <c r="B124" s="7" t="s">
        <v>212</v>
      </c>
      <c r="C124" s="8">
        <v>6931.4007310501802</v>
      </c>
      <c r="D124" s="9">
        <v>18</v>
      </c>
      <c r="E124" s="9">
        <v>40</v>
      </c>
      <c r="F124" s="9">
        <v>58</v>
      </c>
      <c r="G124" s="8">
        <v>100</v>
      </c>
      <c r="H124" s="8">
        <v>0</v>
      </c>
      <c r="I124" s="8">
        <v>0</v>
      </c>
      <c r="J124" s="8">
        <v>0</v>
      </c>
      <c r="K124" s="10">
        <f t="shared" si="10"/>
        <v>36.708860759493668</v>
      </c>
      <c r="L124" s="10">
        <f t="shared" si="11"/>
        <v>63.291139240506332</v>
      </c>
      <c r="M124" s="10">
        <f t="shared" si="12"/>
        <v>0</v>
      </c>
      <c r="N124" s="10">
        <v>0</v>
      </c>
      <c r="O124" s="11">
        <v>46.20844359421352</v>
      </c>
      <c r="P124" s="11">
        <v>0</v>
      </c>
      <c r="Q124" s="11">
        <v>0</v>
      </c>
      <c r="R124" s="11">
        <v>0</v>
      </c>
      <c r="S124" s="11">
        <f t="shared" si="13"/>
        <v>46.20844359421352</v>
      </c>
      <c r="T124" s="11">
        <v>102.68543020936337</v>
      </c>
      <c r="U124" s="11">
        <v>0</v>
      </c>
      <c r="V124" s="11">
        <v>0</v>
      </c>
      <c r="W124" s="11">
        <v>0</v>
      </c>
      <c r="X124" s="11">
        <f t="shared" si="14"/>
        <v>102.68543020936337</v>
      </c>
      <c r="Y124" s="11">
        <f t="shared" si="15"/>
        <v>148.89387380357689</v>
      </c>
      <c r="Z124" s="11">
        <f t="shared" si="16"/>
        <v>0</v>
      </c>
      <c r="AA124" s="11">
        <f t="shared" si="17"/>
        <v>0</v>
      </c>
      <c r="AB124" s="11">
        <f t="shared" si="18"/>
        <v>0</v>
      </c>
      <c r="AC124" s="11">
        <f t="shared" si="19"/>
        <v>148.89387380357689</v>
      </c>
    </row>
    <row r="125" spans="1:29" x14ac:dyDescent="0.25">
      <c r="A125" s="6" t="s">
        <v>476</v>
      </c>
      <c r="B125" s="7" t="s">
        <v>214</v>
      </c>
      <c r="C125" s="8">
        <v>8837.2025271019593</v>
      </c>
      <c r="D125" s="9">
        <v>9555</v>
      </c>
      <c r="E125" s="9">
        <v>4793</v>
      </c>
      <c r="F125" s="9">
        <v>14348</v>
      </c>
      <c r="G125" s="8">
        <v>100</v>
      </c>
      <c r="H125" s="8">
        <v>0</v>
      </c>
      <c r="I125" s="8">
        <v>0</v>
      </c>
      <c r="J125" s="8">
        <v>0</v>
      </c>
      <c r="K125" s="10">
        <f t="shared" si="10"/>
        <v>100</v>
      </c>
      <c r="L125" s="10">
        <f t="shared" si="11"/>
        <v>0</v>
      </c>
      <c r="M125" s="10">
        <f t="shared" si="12"/>
        <v>0</v>
      </c>
      <c r="N125" s="10">
        <v>0</v>
      </c>
      <c r="O125" s="11">
        <v>31273.272369747108</v>
      </c>
      <c r="P125" s="11">
        <v>0</v>
      </c>
      <c r="Q125" s="11">
        <v>0</v>
      </c>
      <c r="R125" s="11">
        <v>0</v>
      </c>
      <c r="S125" s="11">
        <f t="shared" si="13"/>
        <v>31273.272369747108</v>
      </c>
      <c r="T125" s="11">
        <v>15687.367291281831</v>
      </c>
      <c r="U125" s="11">
        <v>0</v>
      </c>
      <c r="V125" s="11">
        <v>0</v>
      </c>
      <c r="W125" s="11">
        <v>0</v>
      </c>
      <c r="X125" s="11">
        <f t="shared" si="14"/>
        <v>15687.367291281831</v>
      </c>
      <c r="Y125" s="11">
        <f t="shared" si="15"/>
        <v>46960.639661028938</v>
      </c>
      <c r="Z125" s="11">
        <f t="shared" si="16"/>
        <v>0</v>
      </c>
      <c r="AA125" s="11">
        <f t="shared" si="17"/>
        <v>0</v>
      </c>
      <c r="AB125" s="11">
        <f t="shared" si="18"/>
        <v>0</v>
      </c>
      <c r="AC125" s="11">
        <f t="shared" si="19"/>
        <v>46960.639661028938</v>
      </c>
    </row>
    <row r="126" spans="1:29" x14ac:dyDescent="0.25">
      <c r="A126" s="6" t="s">
        <v>398</v>
      </c>
      <c r="B126" s="7" t="s">
        <v>215</v>
      </c>
      <c r="C126" s="8">
        <v>4333.4876386020496</v>
      </c>
      <c r="D126" s="9">
        <v>2503</v>
      </c>
      <c r="E126" s="9">
        <v>2300</v>
      </c>
      <c r="F126" s="9">
        <v>4803</v>
      </c>
      <c r="G126" s="8">
        <v>100</v>
      </c>
      <c r="H126" s="8">
        <v>0</v>
      </c>
      <c r="I126" s="8">
        <v>0</v>
      </c>
      <c r="J126" s="8">
        <v>0</v>
      </c>
      <c r="K126" s="10">
        <f t="shared" si="10"/>
        <v>100</v>
      </c>
      <c r="L126" s="10">
        <f t="shared" si="11"/>
        <v>0</v>
      </c>
      <c r="M126" s="10">
        <f t="shared" si="12"/>
        <v>0</v>
      </c>
      <c r="N126" s="10">
        <v>0</v>
      </c>
      <c r="O126" s="11">
        <v>4017.2257655297271</v>
      </c>
      <c r="P126" s="11">
        <v>0</v>
      </c>
      <c r="Q126" s="11">
        <v>0</v>
      </c>
      <c r="R126" s="11">
        <v>0</v>
      </c>
      <c r="S126" s="11">
        <f t="shared" si="13"/>
        <v>4017.2257655297271</v>
      </c>
      <c r="T126" s="11">
        <v>3691.4180026841277</v>
      </c>
      <c r="U126" s="11">
        <v>0</v>
      </c>
      <c r="V126" s="11">
        <v>0</v>
      </c>
      <c r="W126" s="11">
        <v>0</v>
      </c>
      <c r="X126" s="11">
        <f t="shared" si="14"/>
        <v>3691.4180026841277</v>
      </c>
      <c r="Y126" s="11">
        <f t="shared" si="15"/>
        <v>7708.6437682138549</v>
      </c>
      <c r="Z126" s="11">
        <f t="shared" si="16"/>
        <v>0</v>
      </c>
      <c r="AA126" s="11">
        <f t="shared" si="17"/>
        <v>0</v>
      </c>
      <c r="AB126" s="11">
        <f t="shared" si="18"/>
        <v>0</v>
      </c>
      <c r="AC126" s="11">
        <f t="shared" si="19"/>
        <v>7708.6437682138549</v>
      </c>
    </row>
    <row r="127" spans="1:29" x14ac:dyDescent="0.25">
      <c r="A127" s="6" t="s">
        <v>477</v>
      </c>
      <c r="B127" s="7" t="s">
        <v>218</v>
      </c>
      <c r="C127" s="8">
        <v>9120.5296922697598</v>
      </c>
      <c r="D127" s="9">
        <v>62</v>
      </c>
      <c r="E127" s="9">
        <v>117</v>
      </c>
      <c r="F127" s="9">
        <v>179</v>
      </c>
      <c r="G127" s="8">
        <v>100</v>
      </c>
      <c r="H127" s="8">
        <v>0</v>
      </c>
      <c r="I127" s="8">
        <v>0</v>
      </c>
      <c r="J127" s="8">
        <v>0</v>
      </c>
      <c r="K127" s="10">
        <f t="shared" si="10"/>
        <v>100</v>
      </c>
      <c r="L127" s="10">
        <f t="shared" si="11"/>
        <v>0</v>
      </c>
      <c r="M127" s="10">
        <f t="shared" si="12"/>
        <v>0</v>
      </c>
      <c r="N127" s="10">
        <v>0</v>
      </c>
      <c r="O127" s="11">
        <v>209.43033087649073</v>
      </c>
      <c r="P127" s="11">
        <v>0</v>
      </c>
      <c r="Q127" s="11">
        <v>0</v>
      </c>
      <c r="R127" s="11">
        <v>0</v>
      </c>
      <c r="S127" s="11">
        <f t="shared" si="13"/>
        <v>209.43033087649073</v>
      </c>
      <c r="T127" s="11">
        <v>395.21530181531318</v>
      </c>
      <c r="U127" s="11">
        <v>0</v>
      </c>
      <c r="V127" s="11">
        <v>0</v>
      </c>
      <c r="W127" s="11">
        <v>0</v>
      </c>
      <c r="X127" s="11">
        <f t="shared" si="14"/>
        <v>395.21530181531318</v>
      </c>
      <c r="Y127" s="11">
        <f t="shared" si="15"/>
        <v>604.64563269180394</v>
      </c>
      <c r="Z127" s="11">
        <f t="shared" si="16"/>
        <v>0</v>
      </c>
      <c r="AA127" s="11">
        <f t="shared" si="17"/>
        <v>0</v>
      </c>
      <c r="AB127" s="11">
        <f t="shared" si="18"/>
        <v>0</v>
      </c>
      <c r="AC127" s="11">
        <f t="shared" si="19"/>
        <v>604.64563269180394</v>
      </c>
    </row>
    <row r="128" spans="1:29" x14ac:dyDescent="0.25">
      <c r="A128" s="6" t="s">
        <v>401</v>
      </c>
      <c r="B128" s="7" t="s">
        <v>219</v>
      </c>
      <c r="C128" s="8">
        <v>3154.4100513900198</v>
      </c>
      <c r="D128" s="9">
        <v>1803</v>
      </c>
      <c r="E128" s="9">
        <v>1787</v>
      </c>
      <c r="F128" s="9">
        <v>3590</v>
      </c>
      <c r="G128" s="8">
        <v>100</v>
      </c>
      <c r="H128" s="8">
        <v>0</v>
      </c>
      <c r="I128" s="8">
        <v>0</v>
      </c>
      <c r="J128" s="8">
        <v>0</v>
      </c>
      <c r="K128" s="10">
        <f t="shared" si="10"/>
        <v>100</v>
      </c>
      <c r="L128" s="10">
        <f t="shared" si="11"/>
        <v>0</v>
      </c>
      <c r="M128" s="10">
        <f t="shared" si="12"/>
        <v>0</v>
      </c>
      <c r="N128" s="10">
        <v>0</v>
      </c>
      <c r="O128" s="11">
        <v>2156.6523442288526</v>
      </c>
      <c r="P128" s="11">
        <v>0</v>
      </c>
      <c r="Q128" s="11">
        <v>0</v>
      </c>
      <c r="R128" s="11">
        <v>0</v>
      </c>
      <c r="S128" s="11">
        <f t="shared" si="13"/>
        <v>2156.6523442288526</v>
      </c>
      <c r="T128" s="11">
        <v>2137.5139984120683</v>
      </c>
      <c r="U128" s="11">
        <v>0</v>
      </c>
      <c r="V128" s="11">
        <v>0</v>
      </c>
      <c r="W128" s="11">
        <v>0</v>
      </c>
      <c r="X128" s="11">
        <f t="shared" si="14"/>
        <v>2137.5139984120683</v>
      </c>
      <c r="Y128" s="11">
        <f t="shared" si="15"/>
        <v>4294.1663426409214</v>
      </c>
      <c r="Z128" s="11">
        <f t="shared" si="16"/>
        <v>0</v>
      </c>
      <c r="AA128" s="11">
        <f t="shared" si="17"/>
        <v>0</v>
      </c>
      <c r="AB128" s="11">
        <f t="shared" si="18"/>
        <v>0</v>
      </c>
      <c r="AC128" s="11">
        <f t="shared" si="19"/>
        <v>4294.1663426409214</v>
      </c>
    </row>
    <row r="129" spans="1:29" x14ac:dyDescent="0.25">
      <c r="A129" s="6" t="s">
        <v>402</v>
      </c>
      <c r="B129" s="7" t="s">
        <v>223</v>
      </c>
      <c r="C129" s="8">
        <v>5087.7940940913604</v>
      </c>
      <c r="D129" s="9">
        <v>40</v>
      </c>
      <c r="E129" s="9">
        <v>62</v>
      </c>
      <c r="F129" s="9">
        <v>102</v>
      </c>
      <c r="G129" s="8">
        <v>100</v>
      </c>
      <c r="H129" s="8">
        <v>0</v>
      </c>
      <c r="I129" s="8">
        <v>0</v>
      </c>
      <c r="J129" s="8">
        <v>0</v>
      </c>
      <c r="K129" s="10">
        <f t="shared" si="10"/>
        <v>100</v>
      </c>
      <c r="L129" s="10">
        <f t="shared" si="11"/>
        <v>0</v>
      </c>
      <c r="M129" s="10">
        <f t="shared" si="12"/>
        <v>0</v>
      </c>
      <c r="N129" s="10">
        <v>0</v>
      </c>
      <c r="O129" s="11">
        <v>75.373268065151095</v>
      </c>
      <c r="P129" s="11">
        <v>0</v>
      </c>
      <c r="Q129" s="11">
        <v>0</v>
      </c>
      <c r="R129" s="11">
        <v>0</v>
      </c>
      <c r="S129" s="11">
        <f t="shared" si="13"/>
        <v>75.373268065151095</v>
      </c>
      <c r="T129" s="11">
        <v>116.8285655009842</v>
      </c>
      <c r="U129" s="11">
        <v>0</v>
      </c>
      <c r="V129" s="11">
        <v>0</v>
      </c>
      <c r="W129" s="11">
        <v>0</v>
      </c>
      <c r="X129" s="11">
        <f t="shared" si="14"/>
        <v>116.8285655009842</v>
      </c>
      <c r="Y129" s="11">
        <f t="shared" si="15"/>
        <v>192.20183356613529</v>
      </c>
      <c r="Z129" s="11">
        <f t="shared" si="16"/>
        <v>0</v>
      </c>
      <c r="AA129" s="11">
        <f t="shared" si="17"/>
        <v>0</v>
      </c>
      <c r="AB129" s="11">
        <f t="shared" si="18"/>
        <v>0</v>
      </c>
      <c r="AC129" s="11">
        <f t="shared" si="19"/>
        <v>192.20183356613529</v>
      </c>
    </row>
    <row r="130" spans="1:29" x14ac:dyDescent="0.25">
      <c r="A130" s="6" t="s">
        <v>478</v>
      </c>
      <c r="B130" s="7" t="s">
        <v>228</v>
      </c>
      <c r="C130" s="8">
        <v>2300.9347358578498</v>
      </c>
      <c r="D130" s="9">
        <v>256</v>
      </c>
      <c r="E130" s="9">
        <v>215</v>
      </c>
      <c r="F130" s="9">
        <v>471</v>
      </c>
      <c r="G130" s="8">
        <v>100</v>
      </c>
      <c r="H130" s="8">
        <v>0</v>
      </c>
      <c r="I130" s="8">
        <v>0</v>
      </c>
      <c r="J130" s="8">
        <v>0</v>
      </c>
      <c r="K130" s="10">
        <f t="shared" si="10"/>
        <v>100</v>
      </c>
      <c r="L130" s="10">
        <f t="shared" si="11"/>
        <v>0</v>
      </c>
      <c r="M130" s="10">
        <f t="shared" si="12"/>
        <v>0</v>
      </c>
      <c r="N130" s="10">
        <v>0</v>
      </c>
      <c r="O130" s="11">
        <v>223.36263939962168</v>
      </c>
      <c r="P130" s="11">
        <v>0</v>
      </c>
      <c r="Q130" s="11">
        <v>0</v>
      </c>
      <c r="R130" s="11">
        <v>0</v>
      </c>
      <c r="S130" s="11">
        <f t="shared" si="13"/>
        <v>223.36263939962168</v>
      </c>
      <c r="T130" s="11">
        <v>187.58971668327604</v>
      </c>
      <c r="U130" s="11">
        <v>0</v>
      </c>
      <c r="V130" s="11">
        <v>0</v>
      </c>
      <c r="W130" s="11">
        <v>0</v>
      </c>
      <c r="X130" s="11">
        <f t="shared" si="14"/>
        <v>187.58971668327604</v>
      </c>
      <c r="Y130" s="11">
        <f t="shared" si="15"/>
        <v>410.95235608289772</v>
      </c>
      <c r="Z130" s="11">
        <f t="shared" si="16"/>
        <v>0</v>
      </c>
      <c r="AA130" s="11">
        <f t="shared" si="17"/>
        <v>0</v>
      </c>
      <c r="AB130" s="11">
        <f t="shared" si="18"/>
        <v>0</v>
      </c>
      <c r="AC130" s="11">
        <f t="shared" si="19"/>
        <v>410.95235608289772</v>
      </c>
    </row>
    <row r="131" spans="1:29" x14ac:dyDescent="0.25">
      <c r="A131" s="6" t="s">
        <v>424</v>
      </c>
      <c r="B131" s="7" t="s">
        <v>220</v>
      </c>
      <c r="C131" s="8">
        <v>7091.5387445776496</v>
      </c>
      <c r="D131" s="9">
        <v>8</v>
      </c>
      <c r="E131" s="9">
        <v>26</v>
      </c>
      <c r="F131" s="9">
        <v>34</v>
      </c>
      <c r="G131" s="8">
        <v>100</v>
      </c>
      <c r="H131" s="8">
        <v>0</v>
      </c>
      <c r="I131" s="8">
        <v>0</v>
      </c>
      <c r="J131" s="8">
        <v>0</v>
      </c>
      <c r="K131" s="10">
        <f t="shared" si="10"/>
        <v>25.373134328358208</v>
      </c>
      <c r="L131" s="10">
        <f t="shared" si="11"/>
        <v>74.626865671641795</v>
      </c>
      <c r="M131" s="10">
        <f t="shared" si="12"/>
        <v>0</v>
      </c>
      <c r="N131" s="10">
        <v>0</v>
      </c>
      <c r="O131" s="11">
        <v>21.011559858926084</v>
      </c>
      <c r="P131" s="11">
        <v>0</v>
      </c>
      <c r="Q131" s="11">
        <v>0</v>
      </c>
      <c r="R131" s="11">
        <v>0</v>
      </c>
      <c r="S131" s="11">
        <f t="shared" si="13"/>
        <v>21.011559858926084</v>
      </c>
      <c r="T131" s="11">
        <v>68.287569541509782</v>
      </c>
      <c r="U131" s="11">
        <v>0</v>
      </c>
      <c r="V131" s="11">
        <v>0</v>
      </c>
      <c r="W131" s="11">
        <v>0</v>
      </c>
      <c r="X131" s="11">
        <f t="shared" si="14"/>
        <v>68.287569541509782</v>
      </c>
      <c r="Y131" s="11">
        <f t="shared" si="15"/>
        <v>89.299129400435874</v>
      </c>
      <c r="Z131" s="11">
        <f t="shared" si="16"/>
        <v>0</v>
      </c>
      <c r="AA131" s="11">
        <f t="shared" si="17"/>
        <v>0</v>
      </c>
      <c r="AB131" s="11">
        <f t="shared" si="18"/>
        <v>0</v>
      </c>
      <c r="AC131" s="11">
        <f t="shared" si="19"/>
        <v>89.299129400435874</v>
      </c>
    </row>
    <row r="132" spans="1:29" x14ac:dyDescent="0.25">
      <c r="A132" s="6" t="s">
        <v>43</v>
      </c>
      <c r="B132" s="7" t="s">
        <v>221</v>
      </c>
      <c r="C132" s="8">
        <v>555.40457732498305</v>
      </c>
      <c r="D132" s="9">
        <v>122</v>
      </c>
      <c r="E132" s="9">
        <v>372</v>
      </c>
      <c r="F132" s="9">
        <v>494</v>
      </c>
      <c r="G132" s="8">
        <v>10.191725529767909</v>
      </c>
      <c r="H132" s="8">
        <v>35.216952573158423</v>
      </c>
      <c r="I132" s="8">
        <v>50.857719475277491</v>
      </c>
      <c r="J132" s="8">
        <v>3.7336024217961654</v>
      </c>
      <c r="K132" s="10">
        <f t="shared" ref="K132:K195" si="20">IF(F132&lt;100,((100-M132)*F132/(F132+G132)),100)</f>
        <v>100</v>
      </c>
      <c r="L132" s="10">
        <f t="shared" ref="L132:L195" si="21">IF(F132&lt;100,((100-M132)*G132/(F132+G132)),0)</f>
        <v>0</v>
      </c>
      <c r="M132" s="10">
        <f t="shared" ref="M132:M195" si="22">IF(H132&gt;0,H132/5,0)</f>
        <v>7.0433905146316844</v>
      </c>
      <c r="N132" s="10">
        <v>0</v>
      </c>
      <c r="O132" s="11">
        <v>3.2394448232745359</v>
      </c>
      <c r="P132" s="11">
        <v>1.2885901806665274</v>
      </c>
      <c r="Q132" s="11">
        <v>7.0300163438082182</v>
      </c>
      <c r="R132" s="11">
        <v>0.11131406208877784</v>
      </c>
      <c r="S132" s="11">
        <f t="shared" si="13"/>
        <v>11.669365409838059</v>
      </c>
      <c r="T132" s="11">
        <v>19.540189558917763</v>
      </c>
      <c r="U132" s="11">
        <v>7.7727196379693178</v>
      </c>
      <c r="V132" s="11">
        <v>4.287157508027307</v>
      </c>
      <c r="W132" s="11">
        <v>0</v>
      </c>
      <c r="X132" s="11">
        <f t="shared" si="14"/>
        <v>31.600066704914386</v>
      </c>
      <c r="Y132" s="11">
        <f t="shared" si="15"/>
        <v>22.779634382192299</v>
      </c>
      <c r="Z132" s="11">
        <f t="shared" si="16"/>
        <v>9.0613098186358449</v>
      </c>
      <c r="AA132" s="11">
        <f t="shared" si="17"/>
        <v>11.317173851835525</v>
      </c>
      <c r="AB132" s="11">
        <f t="shared" si="18"/>
        <v>0.11131406208877784</v>
      </c>
      <c r="AC132" s="11">
        <f t="shared" si="19"/>
        <v>43.269432114752448</v>
      </c>
    </row>
    <row r="133" spans="1:29" x14ac:dyDescent="0.25">
      <c r="A133" s="6" t="s">
        <v>27</v>
      </c>
      <c r="B133" s="7" t="s">
        <v>222</v>
      </c>
      <c r="C133" s="8">
        <v>8412.7118415847908</v>
      </c>
      <c r="D133" s="9">
        <v>380</v>
      </c>
      <c r="E133" s="9">
        <v>268</v>
      </c>
      <c r="F133" s="9">
        <v>648</v>
      </c>
      <c r="G133" s="8">
        <v>100</v>
      </c>
      <c r="H133" s="8">
        <v>0</v>
      </c>
      <c r="I133" s="8">
        <v>0</v>
      </c>
      <c r="J133" s="8">
        <v>0</v>
      </c>
      <c r="K133" s="10">
        <f t="shared" si="20"/>
        <v>100</v>
      </c>
      <c r="L133" s="10">
        <f t="shared" si="21"/>
        <v>0</v>
      </c>
      <c r="M133" s="10">
        <f t="shared" si="22"/>
        <v>0</v>
      </c>
      <c r="N133" s="10">
        <v>0</v>
      </c>
      <c r="O133" s="11">
        <v>1183.9883737643497</v>
      </c>
      <c r="P133" s="11">
        <v>0</v>
      </c>
      <c r="Q133" s="11">
        <v>0</v>
      </c>
      <c r="R133" s="11">
        <v>0</v>
      </c>
      <c r="S133" s="11">
        <f t="shared" ref="S133:S196" si="23">SUM(O133:R133)</f>
        <v>1183.9883737643497</v>
      </c>
      <c r="T133" s="11">
        <v>835.02337939169934</v>
      </c>
      <c r="U133" s="11">
        <v>0</v>
      </c>
      <c r="V133" s="11">
        <v>0</v>
      </c>
      <c r="W133" s="11">
        <v>0</v>
      </c>
      <c r="X133" s="11">
        <f t="shared" ref="X133:X196" si="24">SUM(T133:W133)</f>
        <v>835.02337939169934</v>
      </c>
      <c r="Y133" s="11">
        <f t="shared" ref="Y133:Y196" si="25">O133+T133</f>
        <v>2019.0117531560491</v>
      </c>
      <c r="Z133" s="11">
        <f t="shared" ref="Z133:Z196" si="26">P133+U133</f>
        <v>0</v>
      </c>
      <c r="AA133" s="11">
        <f t="shared" ref="AA133:AA196" si="27">Q133+V133</f>
        <v>0</v>
      </c>
      <c r="AB133" s="11">
        <f t="shared" ref="AB133:AB196" si="28">R133+W133</f>
        <v>0</v>
      </c>
      <c r="AC133" s="11">
        <f t="shared" ref="AC133:AC196" si="29">SUM(Y133:AB133)</f>
        <v>2019.0117531560491</v>
      </c>
    </row>
    <row r="134" spans="1:29" x14ac:dyDescent="0.25">
      <c r="A134" s="6" t="s">
        <v>72</v>
      </c>
      <c r="B134" s="7" t="s">
        <v>224</v>
      </c>
      <c r="C134" s="8">
        <v>9190.7260565064098</v>
      </c>
      <c r="D134" s="9">
        <v>26</v>
      </c>
      <c r="E134" s="9">
        <v>36</v>
      </c>
      <c r="F134" s="9">
        <v>62</v>
      </c>
      <c r="G134" s="8">
        <v>100</v>
      </c>
      <c r="H134" s="8">
        <v>0</v>
      </c>
      <c r="I134" s="8">
        <v>0</v>
      </c>
      <c r="J134" s="8">
        <v>0</v>
      </c>
      <c r="K134" s="10">
        <f t="shared" si="20"/>
        <v>38.271604938271608</v>
      </c>
      <c r="L134" s="10">
        <f t="shared" si="21"/>
        <v>61.728395061728392</v>
      </c>
      <c r="M134" s="10">
        <f t="shared" si="22"/>
        <v>0</v>
      </c>
      <c r="N134" s="10">
        <v>0</v>
      </c>
      <c r="O134" s="11">
        <v>88.501574527888451</v>
      </c>
      <c r="P134" s="11">
        <v>0</v>
      </c>
      <c r="Q134" s="11">
        <v>0</v>
      </c>
      <c r="R134" s="11">
        <v>0</v>
      </c>
      <c r="S134" s="11">
        <f t="shared" si="23"/>
        <v>88.501574527888451</v>
      </c>
      <c r="T134" s="11">
        <v>122.5406416539994</v>
      </c>
      <c r="U134" s="11">
        <v>0</v>
      </c>
      <c r="V134" s="11">
        <v>0</v>
      </c>
      <c r="W134" s="11">
        <v>0</v>
      </c>
      <c r="X134" s="11">
        <f t="shared" si="24"/>
        <v>122.5406416539994</v>
      </c>
      <c r="Y134" s="11">
        <f t="shared" si="25"/>
        <v>211.04221618188785</v>
      </c>
      <c r="Z134" s="11">
        <f t="shared" si="26"/>
        <v>0</v>
      </c>
      <c r="AA134" s="11">
        <f t="shared" si="27"/>
        <v>0</v>
      </c>
      <c r="AB134" s="11">
        <f t="shared" si="28"/>
        <v>0</v>
      </c>
      <c r="AC134" s="11">
        <f t="shared" si="29"/>
        <v>211.04221618188785</v>
      </c>
    </row>
    <row r="135" spans="1:29" x14ac:dyDescent="0.25">
      <c r="A135" s="6" t="s">
        <v>403</v>
      </c>
      <c r="B135" s="14" t="s">
        <v>225</v>
      </c>
      <c r="C135" s="8">
        <v>1391.58577977136</v>
      </c>
      <c r="D135" s="9">
        <v>3272</v>
      </c>
      <c r="E135" s="9">
        <v>5635</v>
      </c>
      <c r="F135" s="9">
        <v>8907</v>
      </c>
      <c r="G135" s="8">
        <v>61</v>
      </c>
      <c r="H135" s="8">
        <v>4</v>
      </c>
      <c r="I135" s="8">
        <v>28</v>
      </c>
      <c r="J135" s="8">
        <v>7</v>
      </c>
      <c r="K135" s="10">
        <f t="shared" si="20"/>
        <v>100</v>
      </c>
      <c r="L135" s="10">
        <f t="shared" si="21"/>
        <v>0</v>
      </c>
      <c r="M135" s="10">
        <f t="shared" si="22"/>
        <v>0.8</v>
      </c>
      <c r="N135" s="10">
        <v>0</v>
      </c>
      <c r="O135" s="11">
        <v>1019.2458226767347</v>
      </c>
      <c r="P135" s="11">
        <v>9.8350603302496822</v>
      </c>
      <c r="Q135" s="11">
        <v>260.08270651104715</v>
      </c>
      <c r="R135" s="11">
        <v>14.024067507948621</v>
      </c>
      <c r="S135" s="11">
        <f t="shared" si="23"/>
        <v>1303.1876570259801</v>
      </c>
      <c r="T135" s="11">
        <v>2549.2839002160667</v>
      </c>
      <c r="U135" s="11">
        <v>24.598934231306831</v>
      </c>
      <c r="V135" s="11">
        <v>89.582276967588669</v>
      </c>
      <c r="W135" s="11">
        <v>0</v>
      </c>
      <c r="X135" s="11">
        <f t="shared" si="24"/>
        <v>2663.4651114149624</v>
      </c>
      <c r="Y135" s="11">
        <f t="shared" si="25"/>
        <v>3568.5297228928016</v>
      </c>
      <c r="Z135" s="11">
        <f t="shared" si="26"/>
        <v>34.433994561556517</v>
      </c>
      <c r="AA135" s="11">
        <f t="shared" si="27"/>
        <v>349.6649834786358</v>
      </c>
      <c r="AB135" s="11">
        <f t="shared" si="28"/>
        <v>14.024067507948621</v>
      </c>
      <c r="AC135" s="11">
        <f t="shared" si="29"/>
        <v>3966.6527684409425</v>
      </c>
    </row>
    <row r="136" spans="1:29" x14ac:dyDescent="0.25">
      <c r="A136" s="6" t="s">
        <v>5</v>
      </c>
      <c r="B136" s="7" t="s">
        <v>226</v>
      </c>
      <c r="C136" s="8">
        <v>180.48085306196299</v>
      </c>
      <c r="D136" s="9">
        <v>11514</v>
      </c>
      <c r="E136" s="9">
        <v>17322</v>
      </c>
      <c r="F136" s="9">
        <v>28836</v>
      </c>
      <c r="G136" s="8">
        <v>1.0010010010010009</v>
      </c>
      <c r="H136" s="8">
        <v>33.333333333333329</v>
      </c>
      <c r="I136" s="8">
        <v>62.762762762762762</v>
      </c>
      <c r="J136" s="8">
        <v>2.9029029029029028</v>
      </c>
      <c r="K136" s="10">
        <f t="shared" si="20"/>
        <v>100</v>
      </c>
      <c r="L136" s="10">
        <f t="shared" si="21"/>
        <v>0</v>
      </c>
      <c r="M136" s="10">
        <f t="shared" si="22"/>
        <v>6.6666666666666661</v>
      </c>
      <c r="N136" s="10">
        <v>0</v>
      </c>
      <c r="O136" s="11">
        <v>13.010206537222262</v>
      </c>
      <c r="P136" s="11">
        <v>37.405017758797946</v>
      </c>
      <c r="Q136" s="11">
        <v>266.0661223163346</v>
      </c>
      <c r="R136" s="11">
        <v>2.6542544021925361</v>
      </c>
      <c r="S136" s="11">
        <f t="shared" si="23"/>
        <v>319.13560101454732</v>
      </c>
      <c r="T136" s="11">
        <v>49.851072421493903</v>
      </c>
      <c r="U136" s="11">
        <v>143.32441563369827</v>
      </c>
      <c r="V136" s="11">
        <v>80.055538835566196</v>
      </c>
      <c r="W136" s="11">
        <v>0</v>
      </c>
      <c r="X136" s="11">
        <f t="shared" si="24"/>
        <v>273.23102689075836</v>
      </c>
      <c r="Y136" s="11">
        <f t="shared" si="25"/>
        <v>62.861278958716163</v>
      </c>
      <c r="Z136" s="11">
        <f t="shared" si="26"/>
        <v>180.72943339249622</v>
      </c>
      <c r="AA136" s="11">
        <f t="shared" si="27"/>
        <v>346.12166115190081</v>
      </c>
      <c r="AB136" s="11">
        <f t="shared" si="28"/>
        <v>2.6542544021925361</v>
      </c>
      <c r="AC136" s="11">
        <f t="shared" si="29"/>
        <v>592.36662790530579</v>
      </c>
    </row>
    <row r="137" spans="1:29" x14ac:dyDescent="0.25">
      <c r="A137" s="6" t="s">
        <v>400</v>
      </c>
      <c r="B137" s="14" t="s">
        <v>227</v>
      </c>
      <c r="C137" s="8">
        <v>1480.6116822309</v>
      </c>
      <c r="D137" s="9">
        <v>2102</v>
      </c>
      <c r="E137" s="9">
        <v>4068</v>
      </c>
      <c r="F137" s="9">
        <v>6170</v>
      </c>
      <c r="G137" s="8">
        <v>61</v>
      </c>
      <c r="H137" s="8">
        <v>4</v>
      </c>
      <c r="I137" s="8">
        <v>28</v>
      </c>
      <c r="J137" s="8">
        <v>7</v>
      </c>
      <c r="K137" s="10">
        <f t="shared" si="20"/>
        <v>100</v>
      </c>
      <c r="L137" s="10">
        <f t="shared" si="21"/>
        <v>0</v>
      </c>
      <c r="M137" s="10">
        <f t="shared" si="22"/>
        <v>0.8</v>
      </c>
      <c r="N137" s="10">
        <v>0</v>
      </c>
      <c r="O137" s="11">
        <v>650.22898213446888</v>
      </c>
      <c r="P137" s="11">
        <v>6.7224508330665991</v>
      </c>
      <c r="Q137" s="11">
        <v>177.771477585539</v>
      </c>
      <c r="R137" s="11">
        <v>9.5857169286320048</v>
      </c>
      <c r="S137" s="11">
        <f t="shared" si="23"/>
        <v>844.30862748170637</v>
      </c>
      <c r="T137" s="11">
        <v>1827.5665193302568</v>
      </c>
      <c r="U137" s="11">
        <v>18.894460886727433</v>
      </c>
      <c r="V137" s="11">
        <v>68.808217965553993</v>
      </c>
      <c r="W137" s="11">
        <v>0</v>
      </c>
      <c r="X137" s="11">
        <f t="shared" si="24"/>
        <v>1915.2691981825383</v>
      </c>
      <c r="Y137" s="11">
        <f t="shared" si="25"/>
        <v>2477.7955014647259</v>
      </c>
      <c r="Z137" s="11">
        <f t="shared" si="26"/>
        <v>25.616911719794032</v>
      </c>
      <c r="AA137" s="11">
        <f t="shared" si="27"/>
        <v>246.57969555109298</v>
      </c>
      <c r="AB137" s="11">
        <f t="shared" si="28"/>
        <v>9.5857169286320048</v>
      </c>
      <c r="AC137" s="11">
        <f t="shared" si="29"/>
        <v>2759.5778256642452</v>
      </c>
    </row>
    <row r="138" spans="1:29" x14ac:dyDescent="0.25">
      <c r="A138" s="6" t="s">
        <v>37</v>
      </c>
      <c r="B138" s="7" t="s">
        <v>240</v>
      </c>
      <c r="C138" s="8">
        <v>9379.4746805780997</v>
      </c>
      <c r="D138" s="9">
        <v>181</v>
      </c>
      <c r="E138" s="9">
        <v>216</v>
      </c>
      <c r="F138" s="9">
        <v>397</v>
      </c>
      <c r="G138" s="8">
        <v>100</v>
      </c>
      <c r="H138" s="8">
        <v>0</v>
      </c>
      <c r="I138" s="8">
        <v>0</v>
      </c>
      <c r="J138" s="8">
        <v>0</v>
      </c>
      <c r="K138" s="10">
        <f t="shared" si="20"/>
        <v>100</v>
      </c>
      <c r="L138" s="10">
        <f t="shared" si="21"/>
        <v>0</v>
      </c>
      <c r="M138" s="10">
        <f t="shared" si="22"/>
        <v>0</v>
      </c>
      <c r="N138" s="10">
        <v>0</v>
      </c>
      <c r="O138" s="11">
        <v>628.76001852023671</v>
      </c>
      <c r="P138" s="11">
        <v>0</v>
      </c>
      <c r="Q138" s="11">
        <v>0</v>
      </c>
      <c r="R138" s="11">
        <v>0</v>
      </c>
      <c r="S138" s="11">
        <f t="shared" si="23"/>
        <v>628.76001852023671</v>
      </c>
      <c r="T138" s="11">
        <v>750.34344751586275</v>
      </c>
      <c r="U138" s="11">
        <v>0</v>
      </c>
      <c r="V138" s="11">
        <v>0</v>
      </c>
      <c r="W138" s="11">
        <v>0</v>
      </c>
      <c r="X138" s="11">
        <f t="shared" si="24"/>
        <v>750.34344751586275</v>
      </c>
      <c r="Y138" s="11">
        <f t="shared" si="25"/>
        <v>1379.1034660360995</v>
      </c>
      <c r="Z138" s="11">
        <f t="shared" si="26"/>
        <v>0</v>
      </c>
      <c r="AA138" s="11">
        <f t="shared" si="27"/>
        <v>0</v>
      </c>
      <c r="AB138" s="11">
        <f t="shared" si="28"/>
        <v>0</v>
      </c>
      <c r="AC138" s="11">
        <f t="shared" si="29"/>
        <v>1379.1034660360995</v>
      </c>
    </row>
    <row r="139" spans="1:29" x14ac:dyDescent="0.25">
      <c r="A139" s="13" t="s">
        <v>488</v>
      </c>
      <c r="B139" s="7" t="s">
        <v>233</v>
      </c>
      <c r="C139" s="8">
        <v>6880.49</v>
      </c>
      <c r="D139" s="9">
        <v>2</v>
      </c>
      <c r="E139" s="9">
        <v>4</v>
      </c>
      <c r="F139" s="9">
        <v>6</v>
      </c>
      <c r="G139" s="8">
        <v>100</v>
      </c>
      <c r="H139" s="8">
        <v>0</v>
      </c>
      <c r="I139" s="8">
        <v>0</v>
      </c>
      <c r="J139" s="8">
        <v>0</v>
      </c>
      <c r="K139" s="10">
        <f t="shared" si="20"/>
        <v>5.6603773584905657</v>
      </c>
      <c r="L139" s="10">
        <f t="shared" si="21"/>
        <v>94.339622641509436</v>
      </c>
      <c r="M139" s="10">
        <f t="shared" si="22"/>
        <v>0</v>
      </c>
      <c r="N139" s="10">
        <v>0</v>
      </c>
      <c r="O139" s="11">
        <v>5.0965605879360005</v>
      </c>
      <c r="P139" s="11">
        <v>0</v>
      </c>
      <c r="Q139" s="11">
        <v>0</v>
      </c>
      <c r="R139" s="11">
        <v>0</v>
      </c>
      <c r="S139" s="11">
        <f t="shared" si="23"/>
        <v>5.0965605879360005</v>
      </c>
      <c r="T139" s="11">
        <v>10.193121175872001</v>
      </c>
      <c r="U139" s="11">
        <v>0</v>
      </c>
      <c r="V139" s="11">
        <v>0</v>
      </c>
      <c r="W139" s="11">
        <v>0</v>
      </c>
      <c r="X139" s="11">
        <f t="shared" si="24"/>
        <v>10.193121175872001</v>
      </c>
      <c r="Y139" s="11">
        <f t="shared" si="25"/>
        <v>15.289681763808002</v>
      </c>
      <c r="Z139" s="11">
        <f t="shared" si="26"/>
        <v>0</v>
      </c>
      <c r="AA139" s="11">
        <f t="shared" si="27"/>
        <v>0</v>
      </c>
      <c r="AB139" s="11">
        <f t="shared" si="28"/>
        <v>0</v>
      </c>
      <c r="AC139" s="11">
        <f t="shared" si="29"/>
        <v>15.289681763808002</v>
      </c>
    </row>
    <row r="140" spans="1:29" x14ac:dyDescent="0.25">
      <c r="A140" s="6" t="s">
        <v>411</v>
      </c>
      <c r="B140" s="7" t="s">
        <v>229</v>
      </c>
      <c r="C140" s="8">
        <v>2157.9101504065102</v>
      </c>
      <c r="D140" s="9">
        <v>5972</v>
      </c>
      <c r="E140" s="9">
        <v>4079</v>
      </c>
      <c r="F140" s="9">
        <v>10051</v>
      </c>
      <c r="G140" s="8">
        <v>100</v>
      </c>
      <c r="H140" s="8">
        <v>0</v>
      </c>
      <c r="I140" s="8">
        <v>0</v>
      </c>
      <c r="J140" s="8">
        <v>0</v>
      </c>
      <c r="K140" s="10">
        <f t="shared" si="20"/>
        <v>100</v>
      </c>
      <c r="L140" s="10">
        <f t="shared" si="21"/>
        <v>0</v>
      </c>
      <c r="M140" s="10">
        <f t="shared" si="22"/>
        <v>0</v>
      </c>
      <c r="N140" s="10">
        <v>0</v>
      </c>
      <c r="O140" s="11">
        <v>4886.7421507209829</v>
      </c>
      <c r="P140" s="11">
        <v>0</v>
      </c>
      <c r="Q140" s="11">
        <v>0</v>
      </c>
      <c r="R140" s="11">
        <v>0</v>
      </c>
      <c r="S140" s="11">
        <f t="shared" si="23"/>
        <v>4886.7421507209829</v>
      </c>
      <c r="T140" s="11">
        <v>3337.7463551223864</v>
      </c>
      <c r="U140" s="11">
        <v>0</v>
      </c>
      <c r="V140" s="11">
        <v>0</v>
      </c>
      <c r="W140" s="11">
        <v>0</v>
      </c>
      <c r="X140" s="11">
        <f t="shared" si="24"/>
        <v>3337.7463551223864</v>
      </c>
      <c r="Y140" s="11">
        <f t="shared" si="25"/>
        <v>8224.4885058433683</v>
      </c>
      <c r="Z140" s="11">
        <f t="shared" si="26"/>
        <v>0</v>
      </c>
      <c r="AA140" s="11">
        <f t="shared" si="27"/>
        <v>0</v>
      </c>
      <c r="AB140" s="11">
        <f t="shared" si="28"/>
        <v>0</v>
      </c>
      <c r="AC140" s="11">
        <f t="shared" si="29"/>
        <v>8224.4885058433683</v>
      </c>
    </row>
    <row r="141" spans="1:29" x14ac:dyDescent="0.25">
      <c r="A141" s="6" t="s">
        <v>25</v>
      </c>
      <c r="B141" s="7" t="s">
        <v>230</v>
      </c>
      <c r="C141" s="8">
        <v>821.77381899181603</v>
      </c>
      <c r="D141" s="9">
        <v>856</v>
      </c>
      <c r="E141" s="9">
        <v>387</v>
      </c>
      <c r="F141" s="9">
        <v>1243</v>
      </c>
      <c r="G141" s="8">
        <v>42</v>
      </c>
      <c r="H141" s="8">
        <v>32</v>
      </c>
      <c r="I141" s="8">
        <v>16</v>
      </c>
      <c r="J141" s="8">
        <v>10</v>
      </c>
      <c r="K141" s="10">
        <f t="shared" si="20"/>
        <v>100</v>
      </c>
      <c r="L141" s="10">
        <f t="shared" si="21"/>
        <v>0</v>
      </c>
      <c r="M141" s="10">
        <f t="shared" si="22"/>
        <v>6.4</v>
      </c>
      <c r="N141" s="10">
        <v>0</v>
      </c>
      <c r="O141" s="11">
        <v>138.58905660400757</v>
      </c>
      <c r="P141" s="11">
        <v>12.155415362904865</v>
      </c>
      <c r="Q141" s="11">
        <v>22.9602290188203</v>
      </c>
      <c r="R141" s="11">
        <v>3.0951289118507752</v>
      </c>
      <c r="S141" s="11">
        <f t="shared" si="23"/>
        <v>176.79982989758352</v>
      </c>
      <c r="T141" s="11">
        <v>81.961477059811358</v>
      </c>
      <c r="U141" s="11">
        <v>7.1887046627777993</v>
      </c>
      <c r="V141" s="11">
        <v>2.0760767827765085</v>
      </c>
      <c r="W141" s="11">
        <v>0</v>
      </c>
      <c r="X141" s="11">
        <f t="shared" si="24"/>
        <v>91.226258505365664</v>
      </c>
      <c r="Y141" s="11">
        <f t="shared" si="25"/>
        <v>220.55053366381892</v>
      </c>
      <c r="Z141" s="11">
        <f t="shared" si="26"/>
        <v>19.344120025682663</v>
      </c>
      <c r="AA141" s="11">
        <f t="shared" si="27"/>
        <v>25.036305801596807</v>
      </c>
      <c r="AB141" s="11">
        <f t="shared" si="28"/>
        <v>3.0951289118507752</v>
      </c>
      <c r="AC141" s="11">
        <f t="shared" si="29"/>
        <v>268.0260884029492</v>
      </c>
    </row>
    <row r="142" spans="1:29" x14ac:dyDescent="0.25">
      <c r="A142" s="6" t="s">
        <v>481</v>
      </c>
      <c r="B142" s="14" t="s">
        <v>231</v>
      </c>
      <c r="C142" s="8">
        <v>1810.31284682057</v>
      </c>
      <c r="D142" s="9">
        <v>390</v>
      </c>
      <c r="E142" s="9">
        <v>600</v>
      </c>
      <c r="F142" s="9">
        <v>990</v>
      </c>
      <c r="G142" s="8">
        <v>74</v>
      </c>
      <c r="H142" s="8">
        <v>3</v>
      </c>
      <c r="I142" s="8">
        <v>20</v>
      </c>
      <c r="J142" s="8">
        <v>3</v>
      </c>
      <c r="K142" s="10">
        <f t="shared" si="20"/>
        <v>100</v>
      </c>
      <c r="L142" s="10">
        <f t="shared" si="21"/>
        <v>0</v>
      </c>
      <c r="M142" s="10">
        <f t="shared" si="22"/>
        <v>0.6</v>
      </c>
      <c r="N142" s="10">
        <v>0</v>
      </c>
      <c r="O142" s="11">
        <v>178.94211443046279</v>
      </c>
      <c r="P142" s="11">
        <v>1.1437556566212363</v>
      </c>
      <c r="Q142" s="11">
        <v>28.805698018608908</v>
      </c>
      <c r="R142" s="11">
        <v>0.93194905354322943</v>
      </c>
      <c r="S142" s="11">
        <f t="shared" si="23"/>
        <v>209.82351715923619</v>
      </c>
      <c r="T142" s="11">
        <v>343.2256340724162</v>
      </c>
      <c r="U142" s="11">
        <v>2.1938170436691045</v>
      </c>
      <c r="V142" s="11">
        <v>8.8632916980335104</v>
      </c>
      <c r="W142" s="11">
        <v>0</v>
      </c>
      <c r="X142" s="11">
        <f t="shared" si="24"/>
        <v>354.28274281411882</v>
      </c>
      <c r="Y142" s="11">
        <f t="shared" si="25"/>
        <v>522.16774850287902</v>
      </c>
      <c r="Z142" s="11">
        <f t="shared" si="26"/>
        <v>3.337572700290341</v>
      </c>
      <c r="AA142" s="11">
        <f t="shared" si="27"/>
        <v>37.668989716642415</v>
      </c>
      <c r="AB142" s="11">
        <f t="shared" si="28"/>
        <v>0.93194905354322943</v>
      </c>
      <c r="AC142" s="11">
        <f t="shared" si="29"/>
        <v>564.10625997335501</v>
      </c>
    </row>
    <row r="143" spans="1:29" x14ac:dyDescent="0.25">
      <c r="A143" s="6" t="s">
        <v>48</v>
      </c>
      <c r="B143" s="7" t="s">
        <v>234</v>
      </c>
      <c r="C143" s="8">
        <v>8837.1384149636506</v>
      </c>
      <c r="D143" s="9">
        <v>84</v>
      </c>
      <c r="E143" s="9">
        <v>80</v>
      </c>
      <c r="F143" s="9">
        <v>164</v>
      </c>
      <c r="G143" s="8">
        <v>100</v>
      </c>
      <c r="H143" s="8">
        <v>0</v>
      </c>
      <c r="I143" s="8">
        <v>0</v>
      </c>
      <c r="J143" s="8">
        <v>0</v>
      </c>
      <c r="K143" s="10">
        <f t="shared" si="20"/>
        <v>100</v>
      </c>
      <c r="L143" s="10">
        <f t="shared" si="21"/>
        <v>0</v>
      </c>
      <c r="M143" s="10">
        <f t="shared" si="22"/>
        <v>0</v>
      </c>
      <c r="N143" s="10">
        <v>0</v>
      </c>
      <c r="O143" s="11">
        <v>274.92787242554465</v>
      </c>
      <c r="P143" s="11">
        <v>0</v>
      </c>
      <c r="Q143" s="11">
        <v>0</v>
      </c>
      <c r="R143" s="11">
        <v>0</v>
      </c>
      <c r="S143" s="11">
        <f t="shared" si="23"/>
        <v>274.92787242554465</v>
      </c>
      <c r="T143" s="11">
        <v>261.83606897670927</v>
      </c>
      <c r="U143" s="11">
        <v>0</v>
      </c>
      <c r="V143" s="11">
        <v>0</v>
      </c>
      <c r="W143" s="11">
        <v>0</v>
      </c>
      <c r="X143" s="11">
        <f t="shared" si="24"/>
        <v>261.83606897670927</v>
      </c>
      <c r="Y143" s="11">
        <f t="shared" si="25"/>
        <v>536.76394140225398</v>
      </c>
      <c r="Z143" s="11">
        <f t="shared" si="26"/>
        <v>0</v>
      </c>
      <c r="AA143" s="11">
        <f t="shared" si="27"/>
        <v>0</v>
      </c>
      <c r="AB143" s="11">
        <f t="shared" si="28"/>
        <v>0</v>
      </c>
      <c r="AC143" s="11">
        <f t="shared" si="29"/>
        <v>536.76394140225398</v>
      </c>
    </row>
    <row r="144" spans="1:29" x14ac:dyDescent="0.25">
      <c r="A144" s="6" t="s">
        <v>59</v>
      </c>
      <c r="B144" s="7" t="s">
        <v>164</v>
      </c>
      <c r="C144" s="8">
        <v>8048.5917555035303</v>
      </c>
      <c r="D144" s="9">
        <v>64</v>
      </c>
      <c r="E144" s="9">
        <v>78</v>
      </c>
      <c r="F144" s="9">
        <v>142</v>
      </c>
      <c r="G144" s="8">
        <v>100</v>
      </c>
      <c r="H144" s="8">
        <v>0</v>
      </c>
      <c r="I144" s="8">
        <v>0</v>
      </c>
      <c r="J144" s="8">
        <v>0</v>
      </c>
      <c r="K144" s="10">
        <f t="shared" si="20"/>
        <v>100</v>
      </c>
      <c r="L144" s="10">
        <f t="shared" si="21"/>
        <v>0</v>
      </c>
      <c r="M144" s="10">
        <f t="shared" si="22"/>
        <v>0</v>
      </c>
      <c r="N144" s="10">
        <v>0</v>
      </c>
      <c r="O144" s="11">
        <v>190.77774067596195</v>
      </c>
      <c r="P144" s="11">
        <v>0</v>
      </c>
      <c r="Q144" s="11">
        <v>0</v>
      </c>
      <c r="R144" s="11">
        <v>0</v>
      </c>
      <c r="S144" s="11">
        <f t="shared" si="23"/>
        <v>190.77774067596195</v>
      </c>
      <c r="T144" s="11">
        <v>232.51037144882864</v>
      </c>
      <c r="U144" s="11">
        <v>0</v>
      </c>
      <c r="V144" s="11">
        <v>0</v>
      </c>
      <c r="W144" s="11">
        <v>0</v>
      </c>
      <c r="X144" s="11">
        <f t="shared" si="24"/>
        <v>232.51037144882864</v>
      </c>
      <c r="Y144" s="11">
        <f t="shared" si="25"/>
        <v>423.28811212479059</v>
      </c>
      <c r="Z144" s="11">
        <f t="shared" si="26"/>
        <v>0</v>
      </c>
      <c r="AA144" s="11">
        <f t="shared" si="27"/>
        <v>0</v>
      </c>
      <c r="AB144" s="11">
        <f t="shared" si="28"/>
        <v>0</v>
      </c>
      <c r="AC144" s="11">
        <f t="shared" si="29"/>
        <v>423.28811212479059</v>
      </c>
    </row>
    <row r="145" spans="1:29" x14ac:dyDescent="0.25">
      <c r="A145" s="6" t="s">
        <v>408</v>
      </c>
      <c r="B145" s="7" t="s">
        <v>248</v>
      </c>
      <c r="C145" s="8">
        <v>9172.4131874515406</v>
      </c>
      <c r="D145" s="9">
        <v>14309</v>
      </c>
      <c r="E145" s="9">
        <v>6354</v>
      </c>
      <c r="F145" s="9">
        <v>20663</v>
      </c>
      <c r="G145" s="8">
        <v>100</v>
      </c>
      <c r="H145" s="8">
        <v>0</v>
      </c>
      <c r="I145" s="8">
        <v>0</v>
      </c>
      <c r="J145" s="8">
        <v>0</v>
      </c>
      <c r="K145" s="10">
        <f t="shared" si="20"/>
        <v>100</v>
      </c>
      <c r="L145" s="10">
        <f t="shared" si="21"/>
        <v>0</v>
      </c>
      <c r="M145" s="10">
        <f t="shared" si="22"/>
        <v>0</v>
      </c>
      <c r="N145" s="10">
        <v>0</v>
      </c>
      <c r="O145" s="11">
        <v>48609.451606221002</v>
      </c>
      <c r="P145" s="11">
        <v>0</v>
      </c>
      <c r="Q145" s="11">
        <v>0</v>
      </c>
      <c r="R145" s="11">
        <v>0</v>
      </c>
      <c r="S145" s="11">
        <f t="shared" si="23"/>
        <v>48609.451606221002</v>
      </c>
      <c r="T145" s="11">
        <v>21585.327801099189</v>
      </c>
      <c r="U145" s="11">
        <v>0</v>
      </c>
      <c r="V145" s="11">
        <v>0</v>
      </c>
      <c r="W145" s="11">
        <v>0</v>
      </c>
      <c r="X145" s="11">
        <f t="shared" si="24"/>
        <v>21585.327801099189</v>
      </c>
      <c r="Y145" s="11">
        <f t="shared" si="25"/>
        <v>70194.779407320195</v>
      </c>
      <c r="Z145" s="11">
        <f t="shared" si="26"/>
        <v>0</v>
      </c>
      <c r="AA145" s="11">
        <f t="shared" si="27"/>
        <v>0</v>
      </c>
      <c r="AB145" s="11">
        <f t="shared" si="28"/>
        <v>0</v>
      </c>
      <c r="AC145" s="11">
        <f t="shared" si="29"/>
        <v>70194.779407320195</v>
      </c>
    </row>
    <row r="146" spans="1:29" x14ac:dyDescent="0.25">
      <c r="A146" s="6" t="s">
        <v>405</v>
      </c>
      <c r="B146" s="7" t="s">
        <v>235</v>
      </c>
      <c r="C146" s="8">
        <v>13231.7459348218</v>
      </c>
      <c r="D146" s="9">
        <v>4</v>
      </c>
      <c r="E146" s="9">
        <v>5</v>
      </c>
      <c r="F146" s="9">
        <v>9</v>
      </c>
      <c r="G146" s="8">
        <v>100</v>
      </c>
      <c r="H146" s="8">
        <v>0</v>
      </c>
      <c r="I146" s="8">
        <v>0</v>
      </c>
      <c r="J146" s="8">
        <v>0</v>
      </c>
      <c r="K146" s="10">
        <f t="shared" si="20"/>
        <v>8.2568807339449535</v>
      </c>
      <c r="L146" s="10">
        <f t="shared" si="21"/>
        <v>91.743119266055047</v>
      </c>
      <c r="M146" s="10">
        <f t="shared" si="22"/>
        <v>0</v>
      </c>
      <c r="N146" s="10">
        <v>0</v>
      </c>
      <c r="O146" s="11">
        <v>19.60220706403037</v>
      </c>
      <c r="P146" s="11">
        <v>0</v>
      </c>
      <c r="Q146" s="11">
        <v>0</v>
      </c>
      <c r="R146" s="11">
        <v>0</v>
      </c>
      <c r="S146" s="11">
        <f t="shared" si="23"/>
        <v>19.60220706403037</v>
      </c>
      <c r="T146" s="11">
        <v>24.502758830037966</v>
      </c>
      <c r="U146" s="11">
        <v>0</v>
      </c>
      <c r="V146" s="11">
        <v>0</v>
      </c>
      <c r="W146" s="11">
        <v>0</v>
      </c>
      <c r="X146" s="11">
        <f t="shared" si="24"/>
        <v>24.502758830037966</v>
      </c>
      <c r="Y146" s="11">
        <f t="shared" si="25"/>
        <v>44.104965894068336</v>
      </c>
      <c r="Z146" s="11">
        <f t="shared" si="26"/>
        <v>0</v>
      </c>
      <c r="AA146" s="11">
        <f t="shared" si="27"/>
        <v>0</v>
      </c>
      <c r="AB146" s="11">
        <f t="shared" si="28"/>
        <v>0</v>
      </c>
      <c r="AC146" s="11">
        <f t="shared" si="29"/>
        <v>44.104965894068336</v>
      </c>
    </row>
    <row r="147" spans="1:29" x14ac:dyDescent="0.25">
      <c r="A147" s="6" t="s">
        <v>479</v>
      </c>
      <c r="B147" s="14" t="s">
        <v>236</v>
      </c>
      <c r="C147" s="8">
        <v>1657.6802621532399</v>
      </c>
      <c r="D147" s="9">
        <v>506</v>
      </c>
      <c r="E147" s="9">
        <v>1173</v>
      </c>
      <c r="F147" s="9">
        <v>1679</v>
      </c>
      <c r="G147" s="8">
        <v>74</v>
      </c>
      <c r="H147" s="8">
        <v>3</v>
      </c>
      <c r="I147" s="8">
        <v>20</v>
      </c>
      <c r="J147" s="8">
        <v>3</v>
      </c>
      <c r="K147" s="10">
        <f t="shared" si="20"/>
        <v>100</v>
      </c>
      <c r="L147" s="10">
        <f t="shared" si="21"/>
        <v>0</v>
      </c>
      <c r="M147" s="10">
        <f t="shared" si="22"/>
        <v>0.6</v>
      </c>
      <c r="N147" s="10">
        <v>0</v>
      </c>
      <c r="O147" s="11">
        <v>212.59135871890152</v>
      </c>
      <c r="P147" s="11">
        <v>1.3588336644922541</v>
      </c>
      <c r="Q147" s="11">
        <v>34.222477476101211</v>
      </c>
      <c r="R147" s="11">
        <v>1.1071978006973917</v>
      </c>
      <c r="S147" s="11">
        <f t="shared" si="23"/>
        <v>249.27986766019237</v>
      </c>
      <c r="T147" s="11">
        <v>614.43169556537305</v>
      </c>
      <c r="U147" s="11">
        <v>3.9273020196895367</v>
      </c>
      <c r="V147" s="11">
        <v>15.866785011646924</v>
      </c>
      <c r="W147" s="11">
        <v>0</v>
      </c>
      <c r="X147" s="11">
        <f t="shared" si="24"/>
        <v>634.22578259670956</v>
      </c>
      <c r="Y147" s="11">
        <f t="shared" si="25"/>
        <v>827.02305428427462</v>
      </c>
      <c r="Z147" s="11">
        <f t="shared" si="26"/>
        <v>5.286135684181791</v>
      </c>
      <c r="AA147" s="11">
        <f t="shared" si="27"/>
        <v>50.089262487748137</v>
      </c>
      <c r="AB147" s="11">
        <f t="shared" si="28"/>
        <v>1.1071978006973917</v>
      </c>
      <c r="AC147" s="11">
        <f t="shared" si="29"/>
        <v>883.50565025690184</v>
      </c>
    </row>
    <row r="148" spans="1:29" x14ac:dyDescent="0.25">
      <c r="A148" s="6" t="s">
        <v>20</v>
      </c>
      <c r="B148" s="7" t="s">
        <v>237</v>
      </c>
      <c r="C148" s="8">
        <v>4262.4223219686701</v>
      </c>
      <c r="D148" s="9">
        <v>413</v>
      </c>
      <c r="E148" s="9">
        <v>195</v>
      </c>
      <c r="F148" s="9">
        <v>608</v>
      </c>
      <c r="G148" s="8">
        <v>100</v>
      </c>
      <c r="H148" s="8">
        <v>0</v>
      </c>
      <c r="I148" s="8">
        <v>0</v>
      </c>
      <c r="J148" s="8">
        <v>0</v>
      </c>
      <c r="K148" s="10">
        <f t="shared" si="20"/>
        <v>100</v>
      </c>
      <c r="L148" s="10">
        <f t="shared" si="21"/>
        <v>0</v>
      </c>
      <c r="M148" s="10">
        <f t="shared" si="22"/>
        <v>0</v>
      </c>
      <c r="N148" s="10">
        <v>0</v>
      </c>
      <c r="O148" s="11">
        <v>651.9801251882036</v>
      </c>
      <c r="P148" s="11">
        <v>0</v>
      </c>
      <c r="Q148" s="11">
        <v>0</v>
      </c>
      <c r="R148" s="11">
        <v>0</v>
      </c>
      <c r="S148" s="11">
        <f t="shared" si="23"/>
        <v>651.9801251882036</v>
      </c>
      <c r="T148" s="11">
        <v>307.83565232857069</v>
      </c>
      <c r="U148" s="11">
        <v>0</v>
      </c>
      <c r="V148" s="11">
        <v>0</v>
      </c>
      <c r="W148" s="11">
        <v>0</v>
      </c>
      <c r="X148" s="11">
        <f t="shared" si="24"/>
        <v>307.83565232857069</v>
      </c>
      <c r="Y148" s="11">
        <f t="shared" si="25"/>
        <v>959.81577751677423</v>
      </c>
      <c r="Z148" s="11">
        <f t="shared" si="26"/>
        <v>0</v>
      </c>
      <c r="AA148" s="11">
        <f t="shared" si="27"/>
        <v>0</v>
      </c>
      <c r="AB148" s="11">
        <f t="shared" si="28"/>
        <v>0</v>
      </c>
      <c r="AC148" s="11">
        <f t="shared" si="29"/>
        <v>959.81577751677423</v>
      </c>
    </row>
    <row r="149" spans="1:29" x14ac:dyDescent="0.25">
      <c r="A149" s="6" t="s">
        <v>404</v>
      </c>
      <c r="B149" s="7" t="s">
        <v>245</v>
      </c>
      <c r="C149" s="8">
        <v>1846.11322877574</v>
      </c>
      <c r="D149" s="9">
        <v>2685</v>
      </c>
      <c r="E149" s="9">
        <v>4142</v>
      </c>
      <c r="F149" s="9">
        <v>6827</v>
      </c>
      <c r="G149" s="8">
        <v>100</v>
      </c>
      <c r="H149" s="8">
        <v>0</v>
      </c>
      <c r="I149" s="8">
        <v>0</v>
      </c>
      <c r="J149" s="8">
        <v>0</v>
      </c>
      <c r="K149" s="10">
        <f t="shared" si="20"/>
        <v>100</v>
      </c>
      <c r="L149" s="10">
        <f t="shared" si="21"/>
        <v>0</v>
      </c>
      <c r="M149" s="10">
        <f t="shared" si="22"/>
        <v>0</v>
      </c>
      <c r="N149" s="10">
        <v>0</v>
      </c>
      <c r="O149" s="11">
        <v>1697.7167324999612</v>
      </c>
      <c r="P149" s="11">
        <v>0</v>
      </c>
      <c r="Q149" s="11">
        <v>0</v>
      </c>
      <c r="R149" s="11">
        <v>0</v>
      </c>
      <c r="S149" s="11">
        <f t="shared" si="23"/>
        <v>1697.7167324999612</v>
      </c>
      <c r="T149" s="11">
        <v>2618.9730748658617</v>
      </c>
      <c r="U149" s="11">
        <v>0</v>
      </c>
      <c r="V149" s="11">
        <v>0</v>
      </c>
      <c r="W149" s="11">
        <v>0</v>
      </c>
      <c r="X149" s="11">
        <f t="shared" si="24"/>
        <v>2618.9730748658617</v>
      </c>
      <c r="Y149" s="11">
        <f t="shared" si="25"/>
        <v>4316.6898073658231</v>
      </c>
      <c r="Z149" s="11">
        <f t="shared" si="26"/>
        <v>0</v>
      </c>
      <c r="AA149" s="11">
        <f t="shared" si="27"/>
        <v>0</v>
      </c>
      <c r="AB149" s="11">
        <f t="shared" si="28"/>
        <v>0</v>
      </c>
      <c r="AC149" s="11">
        <f t="shared" si="29"/>
        <v>4316.6898073658231</v>
      </c>
    </row>
    <row r="150" spans="1:29" x14ac:dyDescent="0.25">
      <c r="A150" s="6" t="s">
        <v>39</v>
      </c>
      <c r="B150" s="7" t="s">
        <v>238</v>
      </c>
      <c r="C150" s="8">
        <v>8463.2982667372708</v>
      </c>
      <c r="D150" s="9">
        <v>205</v>
      </c>
      <c r="E150" s="9">
        <v>122</v>
      </c>
      <c r="F150" s="9">
        <v>327</v>
      </c>
      <c r="G150" s="8">
        <v>100</v>
      </c>
      <c r="H150" s="8">
        <v>0</v>
      </c>
      <c r="I150" s="8">
        <v>0</v>
      </c>
      <c r="J150" s="8">
        <v>0</v>
      </c>
      <c r="K150" s="10">
        <f t="shared" si="20"/>
        <v>100</v>
      </c>
      <c r="L150" s="10">
        <f t="shared" si="21"/>
        <v>0</v>
      </c>
      <c r="M150" s="10">
        <f t="shared" si="22"/>
        <v>0</v>
      </c>
      <c r="N150" s="10">
        <v>0</v>
      </c>
      <c r="O150" s="11">
        <v>642.57131686777018</v>
      </c>
      <c r="P150" s="11">
        <v>0</v>
      </c>
      <c r="Q150" s="11">
        <v>0</v>
      </c>
      <c r="R150" s="11">
        <v>0</v>
      </c>
      <c r="S150" s="11">
        <f t="shared" si="23"/>
        <v>642.57131686777018</v>
      </c>
      <c r="T150" s="11">
        <v>382.40829589203884</v>
      </c>
      <c r="U150" s="11">
        <v>0</v>
      </c>
      <c r="V150" s="11">
        <v>0</v>
      </c>
      <c r="W150" s="11">
        <v>0</v>
      </c>
      <c r="X150" s="11">
        <f t="shared" si="24"/>
        <v>382.40829589203884</v>
      </c>
      <c r="Y150" s="11">
        <f t="shared" si="25"/>
        <v>1024.979612759809</v>
      </c>
      <c r="Z150" s="11">
        <f t="shared" si="26"/>
        <v>0</v>
      </c>
      <c r="AA150" s="11">
        <f t="shared" si="27"/>
        <v>0</v>
      </c>
      <c r="AB150" s="11">
        <f t="shared" si="28"/>
        <v>0</v>
      </c>
      <c r="AC150" s="11">
        <f t="shared" si="29"/>
        <v>1024.979612759809</v>
      </c>
    </row>
    <row r="151" spans="1:29" x14ac:dyDescent="0.25">
      <c r="A151" s="13" t="s">
        <v>410</v>
      </c>
      <c r="B151" s="14" t="s">
        <v>232</v>
      </c>
      <c r="C151" s="8">
        <v>1488.1</v>
      </c>
      <c r="D151" s="9">
        <v>404</v>
      </c>
      <c r="E151" s="9">
        <v>704</v>
      </c>
      <c r="F151" s="9">
        <v>1108</v>
      </c>
      <c r="G151" s="8">
        <v>74</v>
      </c>
      <c r="H151" s="8">
        <v>3</v>
      </c>
      <c r="I151" s="8">
        <v>20</v>
      </c>
      <c r="J151" s="8">
        <v>3</v>
      </c>
      <c r="K151" s="10">
        <f t="shared" si="20"/>
        <v>100</v>
      </c>
      <c r="L151" s="10">
        <f t="shared" si="21"/>
        <v>0</v>
      </c>
      <c r="M151" s="10">
        <f t="shared" si="22"/>
        <v>0.6</v>
      </c>
      <c r="N151" s="10">
        <v>0</v>
      </c>
      <c r="O151" s="11">
        <v>152.37292559180159</v>
      </c>
      <c r="P151" s="11">
        <v>0.97393168800000007</v>
      </c>
      <c r="Q151" s="11">
        <v>24.528649919999996</v>
      </c>
      <c r="R151" s="11">
        <v>0.79357396799999991</v>
      </c>
      <c r="S151" s="11">
        <f t="shared" si="23"/>
        <v>178.66908116780158</v>
      </c>
      <c r="T151" s="11">
        <v>331.03934046535682</v>
      </c>
      <c r="U151" s="11">
        <v>2.1159251382857143</v>
      </c>
      <c r="V151" s="11">
        <v>8.5485987839999993</v>
      </c>
      <c r="W151" s="11">
        <v>0</v>
      </c>
      <c r="X151" s="11">
        <f t="shared" si="24"/>
        <v>341.70386438764251</v>
      </c>
      <c r="Y151" s="11">
        <f t="shared" si="25"/>
        <v>483.41226605715838</v>
      </c>
      <c r="Z151" s="11">
        <f t="shared" si="26"/>
        <v>3.0898568262857142</v>
      </c>
      <c r="AA151" s="11">
        <f t="shared" si="27"/>
        <v>33.077248703999999</v>
      </c>
      <c r="AB151" s="11">
        <f t="shared" si="28"/>
        <v>0.79357396799999991</v>
      </c>
      <c r="AC151" s="11">
        <f t="shared" si="29"/>
        <v>520.37294555544406</v>
      </c>
    </row>
    <row r="152" spans="1:29" x14ac:dyDescent="0.25">
      <c r="A152" s="6" t="s">
        <v>409</v>
      </c>
      <c r="B152" s="7" t="s">
        <v>239</v>
      </c>
      <c r="C152" s="8">
        <v>6704.7993048314202</v>
      </c>
      <c r="D152" s="9">
        <v>155</v>
      </c>
      <c r="E152" s="9">
        <v>93</v>
      </c>
      <c r="F152" s="9">
        <v>248</v>
      </c>
      <c r="G152" s="8">
        <v>100</v>
      </c>
      <c r="H152" s="8">
        <v>0</v>
      </c>
      <c r="I152" s="8">
        <v>0</v>
      </c>
      <c r="J152" s="8">
        <v>0</v>
      </c>
      <c r="K152" s="10">
        <f t="shared" si="20"/>
        <v>100</v>
      </c>
      <c r="L152" s="10">
        <f t="shared" si="21"/>
        <v>0</v>
      </c>
      <c r="M152" s="10">
        <f t="shared" si="22"/>
        <v>0</v>
      </c>
      <c r="N152" s="10">
        <v>0</v>
      </c>
      <c r="O152" s="11">
        <v>384.89769351374679</v>
      </c>
      <c r="P152" s="11">
        <v>0</v>
      </c>
      <c r="Q152" s="11">
        <v>0</v>
      </c>
      <c r="R152" s="11">
        <v>0</v>
      </c>
      <c r="S152" s="11">
        <f t="shared" si="23"/>
        <v>384.89769351374679</v>
      </c>
      <c r="T152" s="11">
        <v>230.93861610824806</v>
      </c>
      <c r="U152" s="11">
        <v>0</v>
      </c>
      <c r="V152" s="11">
        <v>0</v>
      </c>
      <c r="W152" s="11">
        <v>0</v>
      </c>
      <c r="X152" s="11">
        <f t="shared" si="24"/>
        <v>230.93861610824806</v>
      </c>
      <c r="Y152" s="11">
        <f t="shared" si="25"/>
        <v>615.83630962199481</v>
      </c>
      <c r="Z152" s="11">
        <f t="shared" si="26"/>
        <v>0</v>
      </c>
      <c r="AA152" s="11">
        <f t="shared" si="27"/>
        <v>0</v>
      </c>
      <c r="AB152" s="11">
        <f t="shared" si="28"/>
        <v>0</v>
      </c>
      <c r="AC152" s="11">
        <f t="shared" si="29"/>
        <v>615.83630962199481</v>
      </c>
    </row>
    <row r="153" spans="1:29" x14ac:dyDescent="0.25">
      <c r="A153" s="6" t="s">
        <v>416</v>
      </c>
      <c r="B153" s="7" t="s">
        <v>241</v>
      </c>
      <c r="C153" s="8">
        <v>11792.853124252801</v>
      </c>
      <c r="D153" s="9">
        <v>1</v>
      </c>
      <c r="E153" s="9">
        <v>2</v>
      </c>
      <c r="F153" s="9">
        <v>3</v>
      </c>
      <c r="G153" s="8">
        <v>100</v>
      </c>
      <c r="H153" s="8">
        <v>0</v>
      </c>
      <c r="I153" s="8">
        <v>0</v>
      </c>
      <c r="J153" s="8">
        <v>0</v>
      </c>
      <c r="K153" s="10">
        <f t="shared" si="20"/>
        <v>2.912621359223301</v>
      </c>
      <c r="L153" s="10">
        <f t="shared" si="21"/>
        <v>97.087378640776706</v>
      </c>
      <c r="M153" s="10">
        <f t="shared" si="22"/>
        <v>0</v>
      </c>
      <c r="N153" s="10">
        <v>0</v>
      </c>
      <c r="O153" s="11">
        <v>4.3676388202282652</v>
      </c>
      <c r="P153" s="11">
        <v>0</v>
      </c>
      <c r="Q153" s="11">
        <v>0</v>
      </c>
      <c r="R153" s="11">
        <v>0</v>
      </c>
      <c r="S153" s="11">
        <f t="shared" si="23"/>
        <v>4.3676388202282652</v>
      </c>
      <c r="T153" s="11">
        <v>8.7352776404565304</v>
      </c>
      <c r="U153" s="11">
        <v>0</v>
      </c>
      <c r="V153" s="11">
        <v>0</v>
      </c>
      <c r="W153" s="11">
        <v>0</v>
      </c>
      <c r="X153" s="11">
        <f t="shared" si="24"/>
        <v>8.7352776404565304</v>
      </c>
      <c r="Y153" s="11">
        <f t="shared" si="25"/>
        <v>13.102916460684796</v>
      </c>
      <c r="Z153" s="11">
        <f t="shared" si="26"/>
        <v>0</v>
      </c>
      <c r="AA153" s="11">
        <f t="shared" si="27"/>
        <v>0</v>
      </c>
      <c r="AB153" s="11">
        <f t="shared" si="28"/>
        <v>0</v>
      </c>
      <c r="AC153" s="11">
        <f t="shared" si="29"/>
        <v>13.102916460684796</v>
      </c>
    </row>
    <row r="154" spans="1:29" x14ac:dyDescent="0.25">
      <c r="A154" s="6" t="s">
        <v>49</v>
      </c>
      <c r="B154" s="7" t="s">
        <v>250</v>
      </c>
      <c r="C154" s="8">
        <v>8222.1065631853508</v>
      </c>
      <c r="D154" s="9">
        <v>53</v>
      </c>
      <c r="E154" s="9">
        <v>66</v>
      </c>
      <c r="F154" s="9">
        <v>119</v>
      </c>
      <c r="G154" s="8">
        <v>100</v>
      </c>
      <c r="H154" s="8">
        <v>0</v>
      </c>
      <c r="I154" s="8">
        <v>0</v>
      </c>
      <c r="J154" s="8">
        <v>0</v>
      </c>
      <c r="K154" s="10">
        <f t="shared" si="20"/>
        <v>100</v>
      </c>
      <c r="L154" s="10">
        <f t="shared" si="21"/>
        <v>0</v>
      </c>
      <c r="M154" s="10">
        <f t="shared" si="22"/>
        <v>0</v>
      </c>
      <c r="N154" s="10">
        <v>0</v>
      </c>
      <c r="O154" s="11">
        <v>161.39378196656341</v>
      </c>
      <c r="P154" s="11">
        <v>0</v>
      </c>
      <c r="Q154" s="11">
        <v>0</v>
      </c>
      <c r="R154" s="11">
        <v>0</v>
      </c>
      <c r="S154" s="11">
        <f t="shared" si="23"/>
        <v>161.39378196656341</v>
      </c>
      <c r="T154" s="11">
        <v>200.98093603383367</v>
      </c>
      <c r="U154" s="11">
        <v>0</v>
      </c>
      <c r="V154" s="11">
        <v>0</v>
      </c>
      <c r="W154" s="11">
        <v>0</v>
      </c>
      <c r="X154" s="11">
        <f t="shared" si="24"/>
        <v>200.98093603383367</v>
      </c>
      <c r="Y154" s="11">
        <f t="shared" si="25"/>
        <v>362.37471800039708</v>
      </c>
      <c r="Z154" s="11">
        <f t="shared" si="26"/>
        <v>0</v>
      </c>
      <c r="AA154" s="11">
        <f t="shared" si="27"/>
        <v>0</v>
      </c>
      <c r="AB154" s="11">
        <f t="shared" si="28"/>
        <v>0</v>
      </c>
      <c r="AC154" s="11">
        <f t="shared" si="29"/>
        <v>362.37471800039708</v>
      </c>
    </row>
    <row r="155" spans="1:29" x14ac:dyDescent="0.25">
      <c r="A155" s="6" t="s">
        <v>406</v>
      </c>
      <c r="B155" s="7" t="s">
        <v>243</v>
      </c>
      <c r="C155" s="8">
        <v>4045.9369341636602</v>
      </c>
      <c r="D155" s="9">
        <v>124</v>
      </c>
      <c r="E155" s="9">
        <v>231</v>
      </c>
      <c r="F155" s="9">
        <v>355</v>
      </c>
      <c r="G155" s="8">
        <v>100</v>
      </c>
      <c r="H155" s="8">
        <v>0</v>
      </c>
      <c r="I155" s="8">
        <v>0</v>
      </c>
      <c r="J155" s="8">
        <v>0</v>
      </c>
      <c r="K155" s="10">
        <f t="shared" si="20"/>
        <v>100</v>
      </c>
      <c r="L155" s="10">
        <f t="shared" si="21"/>
        <v>0</v>
      </c>
      <c r="M155" s="10">
        <f t="shared" si="22"/>
        <v>0</v>
      </c>
      <c r="N155" s="10">
        <v>0</v>
      </c>
      <c r="O155" s="11">
        <v>185.80980259194527</v>
      </c>
      <c r="P155" s="11">
        <v>0</v>
      </c>
      <c r="Q155" s="11">
        <v>0</v>
      </c>
      <c r="R155" s="11">
        <v>0</v>
      </c>
      <c r="S155" s="11">
        <f t="shared" si="23"/>
        <v>185.80980259194527</v>
      </c>
      <c r="T155" s="11">
        <v>346.14568063499485</v>
      </c>
      <c r="U155" s="11">
        <v>0</v>
      </c>
      <c r="V155" s="11">
        <v>0</v>
      </c>
      <c r="W155" s="11">
        <v>0</v>
      </c>
      <c r="X155" s="11">
        <f t="shared" si="24"/>
        <v>346.14568063499485</v>
      </c>
      <c r="Y155" s="11">
        <f t="shared" si="25"/>
        <v>531.95548322694015</v>
      </c>
      <c r="Z155" s="11">
        <f t="shared" si="26"/>
        <v>0</v>
      </c>
      <c r="AA155" s="11">
        <f t="shared" si="27"/>
        <v>0</v>
      </c>
      <c r="AB155" s="11">
        <f t="shared" si="28"/>
        <v>0</v>
      </c>
      <c r="AC155" s="11">
        <f t="shared" si="29"/>
        <v>531.95548322694015</v>
      </c>
    </row>
    <row r="156" spans="1:29" x14ac:dyDescent="0.25">
      <c r="A156" s="6" t="s">
        <v>73</v>
      </c>
      <c r="B156" s="12" t="s">
        <v>244</v>
      </c>
      <c r="C156" s="8">
        <v>6937.3607945268004</v>
      </c>
      <c r="D156" s="9">
        <v>3</v>
      </c>
      <c r="E156" s="9">
        <v>0</v>
      </c>
      <c r="F156" s="9">
        <v>3</v>
      </c>
      <c r="G156" s="8">
        <v>100</v>
      </c>
      <c r="H156" s="8">
        <v>0</v>
      </c>
      <c r="I156" s="8">
        <v>0</v>
      </c>
      <c r="J156" s="8">
        <v>0</v>
      </c>
      <c r="K156" s="10">
        <f t="shared" si="20"/>
        <v>2.912621359223301</v>
      </c>
      <c r="L156" s="10">
        <f t="shared" si="21"/>
        <v>97.087378640776706</v>
      </c>
      <c r="M156" s="10">
        <f t="shared" si="22"/>
        <v>0</v>
      </c>
      <c r="N156" s="10">
        <v>0</v>
      </c>
      <c r="O156" s="11">
        <v>7.7080294302464658</v>
      </c>
      <c r="P156" s="11">
        <v>0</v>
      </c>
      <c r="Q156" s="11">
        <v>0</v>
      </c>
      <c r="R156" s="11">
        <v>0</v>
      </c>
      <c r="S156" s="11">
        <f t="shared" si="23"/>
        <v>7.7080294302464658</v>
      </c>
      <c r="T156" s="11">
        <v>0</v>
      </c>
      <c r="U156" s="11">
        <v>0</v>
      </c>
      <c r="V156" s="11">
        <v>0</v>
      </c>
      <c r="W156" s="11">
        <v>0</v>
      </c>
      <c r="X156" s="11">
        <f t="shared" si="24"/>
        <v>0</v>
      </c>
      <c r="Y156" s="11">
        <f t="shared" si="25"/>
        <v>7.7080294302464658</v>
      </c>
      <c r="Z156" s="11">
        <f t="shared" si="26"/>
        <v>0</v>
      </c>
      <c r="AA156" s="11">
        <f t="shared" si="27"/>
        <v>0</v>
      </c>
      <c r="AB156" s="11">
        <f t="shared" si="28"/>
        <v>0</v>
      </c>
      <c r="AC156" s="11">
        <f t="shared" si="29"/>
        <v>7.7080294302464658</v>
      </c>
    </row>
    <row r="157" spans="1:29" x14ac:dyDescent="0.25">
      <c r="A157" s="6" t="s">
        <v>55</v>
      </c>
      <c r="B157" s="12" t="s">
        <v>242</v>
      </c>
      <c r="C157" s="8">
        <v>7035.3745657416102</v>
      </c>
      <c r="D157" s="9">
        <v>79</v>
      </c>
      <c r="E157" s="9">
        <v>26</v>
      </c>
      <c r="F157" s="9">
        <v>105</v>
      </c>
      <c r="G157" s="8">
        <v>100</v>
      </c>
      <c r="H157" s="8">
        <v>0</v>
      </c>
      <c r="I157" s="8">
        <v>0</v>
      </c>
      <c r="J157" s="8">
        <v>0</v>
      </c>
      <c r="K157" s="10">
        <f t="shared" si="20"/>
        <v>100</v>
      </c>
      <c r="L157" s="10">
        <f t="shared" si="21"/>
        <v>0</v>
      </c>
      <c r="M157" s="10">
        <f t="shared" si="22"/>
        <v>0</v>
      </c>
      <c r="N157" s="10">
        <v>0</v>
      </c>
      <c r="O157" s="11">
        <v>205.84586315196717</v>
      </c>
      <c r="P157" s="11">
        <v>0</v>
      </c>
      <c r="Q157" s="11">
        <v>0</v>
      </c>
      <c r="R157" s="11">
        <v>0</v>
      </c>
      <c r="S157" s="11">
        <f t="shared" si="23"/>
        <v>205.84586315196717</v>
      </c>
      <c r="T157" s="11">
        <v>67.746739771533498</v>
      </c>
      <c r="U157" s="11">
        <v>0</v>
      </c>
      <c r="V157" s="11">
        <v>0</v>
      </c>
      <c r="W157" s="11">
        <v>0</v>
      </c>
      <c r="X157" s="11">
        <f t="shared" si="24"/>
        <v>67.746739771533498</v>
      </c>
      <c r="Y157" s="11">
        <f t="shared" si="25"/>
        <v>273.59260292350064</v>
      </c>
      <c r="Z157" s="11">
        <f t="shared" si="26"/>
        <v>0</v>
      </c>
      <c r="AA157" s="11">
        <f t="shared" si="27"/>
        <v>0</v>
      </c>
      <c r="AB157" s="11">
        <f t="shared" si="28"/>
        <v>0</v>
      </c>
      <c r="AC157" s="11">
        <f t="shared" si="29"/>
        <v>273.59260292350064</v>
      </c>
    </row>
    <row r="158" spans="1:29" x14ac:dyDescent="0.25">
      <c r="A158" s="6" t="s">
        <v>407</v>
      </c>
      <c r="B158" s="7" t="s">
        <v>246</v>
      </c>
      <c r="C158" s="8">
        <v>9440.8416096121691</v>
      </c>
      <c r="D158" s="9">
        <v>201</v>
      </c>
      <c r="E158" s="9">
        <v>186</v>
      </c>
      <c r="F158" s="9">
        <v>387</v>
      </c>
      <c r="G158" s="8">
        <v>100</v>
      </c>
      <c r="H158" s="8">
        <v>0</v>
      </c>
      <c r="I158" s="8">
        <v>0</v>
      </c>
      <c r="J158" s="8">
        <v>0</v>
      </c>
      <c r="K158" s="10">
        <f t="shared" si="20"/>
        <v>100</v>
      </c>
      <c r="L158" s="10">
        <f t="shared" si="21"/>
        <v>0</v>
      </c>
      <c r="M158" s="10">
        <f t="shared" si="22"/>
        <v>0</v>
      </c>
      <c r="N158" s="10">
        <v>0</v>
      </c>
      <c r="O158" s="11">
        <v>702.80460215505195</v>
      </c>
      <c r="P158" s="11">
        <v>0</v>
      </c>
      <c r="Q158" s="11">
        <v>0</v>
      </c>
      <c r="R158" s="11">
        <v>0</v>
      </c>
      <c r="S158" s="11">
        <f t="shared" si="23"/>
        <v>702.80460215505195</v>
      </c>
      <c r="T158" s="11">
        <v>650.35649751661526</v>
      </c>
      <c r="U158" s="11">
        <v>0</v>
      </c>
      <c r="V158" s="11">
        <v>0</v>
      </c>
      <c r="W158" s="11">
        <v>0</v>
      </c>
      <c r="X158" s="11">
        <f t="shared" si="24"/>
        <v>650.35649751661526</v>
      </c>
      <c r="Y158" s="11">
        <f t="shared" si="25"/>
        <v>1353.1610996716672</v>
      </c>
      <c r="Z158" s="11">
        <f t="shared" si="26"/>
        <v>0</v>
      </c>
      <c r="AA158" s="11">
        <f t="shared" si="27"/>
        <v>0</v>
      </c>
      <c r="AB158" s="11">
        <f t="shared" si="28"/>
        <v>0</v>
      </c>
      <c r="AC158" s="11">
        <f t="shared" si="29"/>
        <v>1353.1610996716672</v>
      </c>
    </row>
    <row r="159" spans="1:29" x14ac:dyDescent="0.25">
      <c r="A159" s="6" t="s">
        <v>63</v>
      </c>
      <c r="B159" s="7" t="s">
        <v>247</v>
      </c>
      <c r="C159" s="8">
        <v>7777.3151081074502</v>
      </c>
      <c r="D159" s="9">
        <v>30</v>
      </c>
      <c r="E159" s="9">
        <v>43</v>
      </c>
      <c r="F159" s="9">
        <v>73</v>
      </c>
      <c r="G159" s="8">
        <v>100</v>
      </c>
      <c r="H159" s="8">
        <v>0</v>
      </c>
      <c r="I159" s="8">
        <v>0</v>
      </c>
      <c r="J159" s="8">
        <v>0</v>
      </c>
      <c r="K159" s="10">
        <f t="shared" si="20"/>
        <v>42.196531791907518</v>
      </c>
      <c r="L159" s="10">
        <f t="shared" si="21"/>
        <v>57.803468208092482</v>
      </c>
      <c r="M159" s="10">
        <f t="shared" si="22"/>
        <v>0</v>
      </c>
      <c r="N159" s="10">
        <v>0</v>
      </c>
      <c r="O159" s="11">
        <v>86.412939325410633</v>
      </c>
      <c r="P159" s="11">
        <v>0</v>
      </c>
      <c r="Q159" s="11">
        <v>0</v>
      </c>
      <c r="R159" s="11">
        <v>0</v>
      </c>
      <c r="S159" s="11">
        <f t="shared" si="23"/>
        <v>86.412939325410633</v>
      </c>
      <c r="T159" s="11">
        <v>123.8585463664219</v>
      </c>
      <c r="U159" s="11">
        <v>0</v>
      </c>
      <c r="V159" s="11">
        <v>0</v>
      </c>
      <c r="W159" s="11">
        <v>0</v>
      </c>
      <c r="X159" s="11">
        <f t="shared" si="24"/>
        <v>123.8585463664219</v>
      </c>
      <c r="Y159" s="11">
        <f t="shared" si="25"/>
        <v>210.27148569183254</v>
      </c>
      <c r="Z159" s="11">
        <f t="shared" si="26"/>
        <v>0</v>
      </c>
      <c r="AA159" s="11">
        <f t="shared" si="27"/>
        <v>0</v>
      </c>
      <c r="AB159" s="11">
        <f t="shared" si="28"/>
        <v>0</v>
      </c>
      <c r="AC159" s="11">
        <f t="shared" si="29"/>
        <v>210.27148569183254</v>
      </c>
    </row>
    <row r="160" spans="1:29" x14ac:dyDescent="0.25">
      <c r="A160" s="6" t="s">
        <v>86</v>
      </c>
      <c r="B160" s="7" t="s">
        <v>249</v>
      </c>
      <c r="C160" s="8">
        <v>10383.1836922003</v>
      </c>
      <c r="D160" s="9">
        <v>3451</v>
      </c>
      <c r="E160" s="9">
        <v>2909</v>
      </c>
      <c r="F160" s="9">
        <v>6360</v>
      </c>
      <c r="G160" s="8">
        <v>100</v>
      </c>
      <c r="H160" s="8">
        <v>0</v>
      </c>
      <c r="I160" s="8">
        <v>0</v>
      </c>
      <c r="J160" s="8">
        <v>0</v>
      </c>
      <c r="K160" s="10">
        <f t="shared" si="20"/>
        <v>100</v>
      </c>
      <c r="L160" s="10">
        <f t="shared" si="21"/>
        <v>0</v>
      </c>
      <c r="M160" s="10">
        <f t="shared" si="22"/>
        <v>0</v>
      </c>
      <c r="N160" s="10">
        <v>0</v>
      </c>
      <c r="O160" s="11">
        <v>13270.990076725788</v>
      </c>
      <c r="P160" s="11">
        <v>0</v>
      </c>
      <c r="Q160" s="11">
        <v>0</v>
      </c>
      <c r="R160" s="11">
        <v>0</v>
      </c>
      <c r="S160" s="11">
        <f t="shared" si="23"/>
        <v>13270.990076725788</v>
      </c>
      <c r="T160" s="11">
        <v>11186.702443696126</v>
      </c>
      <c r="U160" s="11">
        <v>0</v>
      </c>
      <c r="V160" s="11">
        <v>0</v>
      </c>
      <c r="W160" s="11">
        <v>0</v>
      </c>
      <c r="X160" s="11">
        <f t="shared" si="24"/>
        <v>11186.702443696126</v>
      </c>
      <c r="Y160" s="11">
        <f t="shared" si="25"/>
        <v>24457.692520421915</v>
      </c>
      <c r="Z160" s="11">
        <f t="shared" si="26"/>
        <v>0</v>
      </c>
      <c r="AA160" s="11">
        <f t="shared" si="27"/>
        <v>0</v>
      </c>
      <c r="AB160" s="11">
        <f t="shared" si="28"/>
        <v>0</v>
      </c>
      <c r="AC160" s="11">
        <f t="shared" si="29"/>
        <v>24457.692520421915</v>
      </c>
    </row>
    <row r="161" spans="1:29" x14ac:dyDescent="0.25">
      <c r="A161" s="6" t="s">
        <v>64</v>
      </c>
      <c r="B161" s="12" t="s">
        <v>336</v>
      </c>
      <c r="C161" s="8">
        <v>8083.0533305723602</v>
      </c>
      <c r="D161" s="9">
        <v>6</v>
      </c>
      <c r="E161" s="9">
        <v>1</v>
      </c>
      <c r="F161" s="9">
        <v>7</v>
      </c>
      <c r="G161" s="8">
        <v>100</v>
      </c>
      <c r="H161" s="8">
        <v>0</v>
      </c>
      <c r="I161" s="8">
        <v>0</v>
      </c>
      <c r="J161" s="8">
        <v>0</v>
      </c>
      <c r="K161" s="10">
        <f t="shared" si="20"/>
        <v>6.5420560747663554</v>
      </c>
      <c r="L161" s="10">
        <f t="shared" si="21"/>
        <v>93.45794392523365</v>
      </c>
      <c r="M161" s="10">
        <f t="shared" si="22"/>
        <v>0</v>
      </c>
      <c r="N161" s="10">
        <v>0</v>
      </c>
      <c r="O161" s="11">
        <v>17.961992983688624</v>
      </c>
      <c r="P161" s="11">
        <v>0</v>
      </c>
      <c r="Q161" s="11">
        <v>0</v>
      </c>
      <c r="R161" s="11">
        <v>0</v>
      </c>
      <c r="S161" s="11">
        <f t="shared" si="23"/>
        <v>17.961992983688624</v>
      </c>
      <c r="T161" s="11">
        <v>2.9936654972814374</v>
      </c>
      <c r="U161" s="11">
        <v>0</v>
      </c>
      <c r="V161" s="11">
        <v>0</v>
      </c>
      <c r="W161" s="11">
        <v>0</v>
      </c>
      <c r="X161" s="11">
        <f t="shared" si="24"/>
        <v>2.9936654972814374</v>
      </c>
      <c r="Y161" s="11">
        <f t="shared" si="25"/>
        <v>20.955658480970062</v>
      </c>
      <c r="Z161" s="11">
        <f t="shared" si="26"/>
        <v>0</v>
      </c>
      <c r="AA161" s="11">
        <f t="shared" si="27"/>
        <v>0</v>
      </c>
      <c r="AB161" s="11">
        <f t="shared" si="28"/>
        <v>0</v>
      </c>
      <c r="AC161" s="11">
        <f t="shared" si="29"/>
        <v>20.955658480970062</v>
      </c>
    </row>
    <row r="162" spans="1:29" x14ac:dyDescent="0.25">
      <c r="A162" s="6" t="s">
        <v>412</v>
      </c>
      <c r="B162" s="7" t="s">
        <v>251</v>
      </c>
      <c r="C162" s="8">
        <v>7919.0805397998301</v>
      </c>
      <c r="D162" s="9">
        <v>65</v>
      </c>
      <c r="E162" s="9">
        <v>75</v>
      </c>
      <c r="F162" s="9">
        <v>140</v>
      </c>
      <c r="G162" s="8">
        <v>100</v>
      </c>
      <c r="H162" s="8">
        <v>0</v>
      </c>
      <c r="I162" s="8">
        <v>0</v>
      </c>
      <c r="J162" s="8">
        <v>0</v>
      </c>
      <c r="K162" s="10">
        <f t="shared" si="20"/>
        <v>100</v>
      </c>
      <c r="L162" s="10">
        <f t="shared" si="21"/>
        <v>0</v>
      </c>
      <c r="M162" s="10">
        <f t="shared" si="22"/>
        <v>0</v>
      </c>
      <c r="N162" s="10">
        <v>0</v>
      </c>
      <c r="O162" s="11">
        <v>190.64084063556953</v>
      </c>
      <c r="P162" s="11">
        <v>0</v>
      </c>
      <c r="Q162" s="11">
        <v>0</v>
      </c>
      <c r="R162" s="11">
        <v>0</v>
      </c>
      <c r="S162" s="11">
        <f t="shared" si="23"/>
        <v>190.64084063556953</v>
      </c>
      <c r="T162" s="11">
        <v>219.97020073334946</v>
      </c>
      <c r="U162" s="11">
        <v>0</v>
      </c>
      <c r="V162" s="11">
        <v>0</v>
      </c>
      <c r="W162" s="11">
        <v>0</v>
      </c>
      <c r="X162" s="11">
        <f t="shared" si="24"/>
        <v>219.97020073334946</v>
      </c>
      <c r="Y162" s="11">
        <f t="shared" si="25"/>
        <v>410.61104136891902</v>
      </c>
      <c r="Z162" s="11">
        <f t="shared" si="26"/>
        <v>0</v>
      </c>
      <c r="AA162" s="11">
        <f t="shared" si="27"/>
        <v>0</v>
      </c>
      <c r="AB162" s="11">
        <f t="shared" si="28"/>
        <v>0</v>
      </c>
      <c r="AC162" s="11">
        <f t="shared" si="29"/>
        <v>410.61104136891902</v>
      </c>
    </row>
    <row r="163" spans="1:29" x14ac:dyDescent="0.25">
      <c r="A163" s="6" t="s">
        <v>414</v>
      </c>
      <c r="B163" s="7" t="s">
        <v>252</v>
      </c>
      <c r="C163" s="8">
        <v>16432.5039853321</v>
      </c>
      <c r="D163" s="9">
        <v>13</v>
      </c>
      <c r="E163" s="9">
        <v>8</v>
      </c>
      <c r="F163" s="9">
        <v>21</v>
      </c>
      <c r="G163" s="8">
        <v>100</v>
      </c>
      <c r="H163" s="8">
        <v>0</v>
      </c>
      <c r="I163" s="8">
        <v>0</v>
      </c>
      <c r="J163" s="8">
        <v>0</v>
      </c>
      <c r="K163" s="10">
        <f t="shared" si="20"/>
        <v>17.355371900826448</v>
      </c>
      <c r="L163" s="10">
        <f t="shared" si="21"/>
        <v>82.644628099173559</v>
      </c>
      <c r="M163" s="10">
        <f t="shared" si="22"/>
        <v>0</v>
      </c>
      <c r="N163" s="10">
        <v>0</v>
      </c>
      <c r="O163" s="11">
        <v>79.117931880264535</v>
      </c>
      <c r="P163" s="11">
        <v>0</v>
      </c>
      <c r="Q163" s="11">
        <v>0</v>
      </c>
      <c r="R163" s="11">
        <v>0</v>
      </c>
      <c r="S163" s="11">
        <f t="shared" si="23"/>
        <v>79.117931880264535</v>
      </c>
      <c r="T163" s="11">
        <v>48.687958080162794</v>
      </c>
      <c r="U163" s="11">
        <v>0</v>
      </c>
      <c r="V163" s="11">
        <v>0</v>
      </c>
      <c r="W163" s="11">
        <v>0</v>
      </c>
      <c r="X163" s="11">
        <f t="shared" si="24"/>
        <v>48.687958080162794</v>
      </c>
      <c r="Y163" s="11">
        <f t="shared" si="25"/>
        <v>127.80588996042732</v>
      </c>
      <c r="Z163" s="11">
        <f t="shared" si="26"/>
        <v>0</v>
      </c>
      <c r="AA163" s="11">
        <f t="shared" si="27"/>
        <v>0</v>
      </c>
      <c r="AB163" s="11">
        <f t="shared" si="28"/>
        <v>0</v>
      </c>
      <c r="AC163" s="11">
        <f t="shared" si="29"/>
        <v>127.80588996042732</v>
      </c>
    </row>
    <row r="164" spans="1:29" x14ac:dyDescent="0.25">
      <c r="A164" s="6" t="s">
        <v>36</v>
      </c>
      <c r="B164" s="7" t="s">
        <v>253</v>
      </c>
      <c r="C164" s="8">
        <v>4094.0966622303399</v>
      </c>
      <c r="D164" s="9">
        <v>193</v>
      </c>
      <c r="E164" s="9">
        <v>258</v>
      </c>
      <c r="F164" s="9">
        <v>451</v>
      </c>
      <c r="G164" s="8">
        <v>100</v>
      </c>
      <c r="H164" s="8">
        <v>0</v>
      </c>
      <c r="I164" s="8">
        <v>0</v>
      </c>
      <c r="J164" s="8">
        <v>0</v>
      </c>
      <c r="K164" s="10">
        <f t="shared" si="20"/>
        <v>100</v>
      </c>
      <c r="L164" s="10">
        <f t="shared" si="21"/>
        <v>0</v>
      </c>
      <c r="M164" s="10">
        <f t="shared" si="22"/>
        <v>0</v>
      </c>
      <c r="N164" s="10">
        <v>0</v>
      </c>
      <c r="O164" s="11">
        <v>292.6464290000589</v>
      </c>
      <c r="P164" s="11">
        <v>0</v>
      </c>
      <c r="Q164" s="11">
        <v>0</v>
      </c>
      <c r="R164" s="11">
        <v>0</v>
      </c>
      <c r="S164" s="11">
        <f t="shared" si="23"/>
        <v>292.6464290000589</v>
      </c>
      <c r="T164" s="11">
        <v>391.20610716070053</v>
      </c>
      <c r="U164" s="11">
        <v>0</v>
      </c>
      <c r="V164" s="11">
        <v>0</v>
      </c>
      <c r="W164" s="11">
        <v>0</v>
      </c>
      <c r="X164" s="11">
        <f t="shared" si="24"/>
        <v>391.20610716070053</v>
      </c>
      <c r="Y164" s="11">
        <f t="shared" si="25"/>
        <v>683.85253616075943</v>
      </c>
      <c r="Z164" s="11">
        <f t="shared" si="26"/>
        <v>0</v>
      </c>
      <c r="AA164" s="11">
        <f t="shared" si="27"/>
        <v>0</v>
      </c>
      <c r="AB164" s="11">
        <f t="shared" si="28"/>
        <v>0</v>
      </c>
      <c r="AC164" s="11">
        <f t="shared" si="29"/>
        <v>683.85253616075943</v>
      </c>
    </row>
    <row r="165" spans="1:29" x14ac:dyDescent="0.25">
      <c r="A165" s="6" t="s">
        <v>482</v>
      </c>
      <c r="B165" s="12" t="s">
        <v>254</v>
      </c>
      <c r="C165" s="8">
        <v>17225.396154259801</v>
      </c>
      <c r="D165" s="9">
        <v>4</v>
      </c>
      <c r="E165" s="9">
        <v>0</v>
      </c>
      <c r="F165" s="9">
        <v>4</v>
      </c>
      <c r="G165" s="8">
        <v>100</v>
      </c>
      <c r="H165" s="8">
        <v>0</v>
      </c>
      <c r="I165" s="8">
        <v>0</v>
      </c>
      <c r="J165" s="8">
        <v>0</v>
      </c>
      <c r="K165" s="10">
        <f t="shared" si="20"/>
        <v>3.8461538461538463</v>
      </c>
      <c r="L165" s="10">
        <f t="shared" si="21"/>
        <v>96.15384615384616</v>
      </c>
      <c r="M165" s="10">
        <f t="shared" si="22"/>
        <v>0</v>
      </c>
      <c r="N165" s="10">
        <v>0</v>
      </c>
      <c r="O165" s="11">
        <v>25.518611363837419</v>
      </c>
      <c r="P165" s="11">
        <v>0</v>
      </c>
      <c r="Q165" s="11">
        <v>0</v>
      </c>
      <c r="R165" s="11">
        <v>0</v>
      </c>
      <c r="S165" s="11">
        <f t="shared" si="23"/>
        <v>25.518611363837419</v>
      </c>
      <c r="T165" s="11">
        <v>0</v>
      </c>
      <c r="U165" s="11">
        <v>0</v>
      </c>
      <c r="V165" s="11">
        <v>0</v>
      </c>
      <c r="W165" s="11">
        <v>0</v>
      </c>
      <c r="X165" s="11">
        <f t="shared" si="24"/>
        <v>0</v>
      </c>
      <c r="Y165" s="11">
        <f t="shared" si="25"/>
        <v>25.518611363837419</v>
      </c>
      <c r="Z165" s="11">
        <f t="shared" si="26"/>
        <v>0</v>
      </c>
      <c r="AA165" s="11">
        <f t="shared" si="27"/>
        <v>0</v>
      </c>
      <c r="AB165" s="11">
        <f t="shared" si="28"/>
        <v>0</v>
      </c>
      <c r="AC165" s="11">
        <f t="shared" si="29"/>
        <v>25.518611363837419</v>
      </c>
    </row>
    <row r="166" spans="1:29" x14ac:dyDescent="0.25">
      <c r="A166" s="6" t="s">
        <v>415</v>
      </c>
      <c r="B166" s="7" t="s">
        <v>255</v>
      </c>
      <c r="C166" s="8">
        <v>4681.1710016187999</v>
      </c>
      <c r="D166" s="9">
        <v>361</v>
      </c>
      <c r="E166" s="9">
        <v>527</v>
      </c>
      <c r="F166" s="9">
        <v>888</v>
      </c>
      <c r="G166" s="8">
        <v>100</v>
      </c>
      <c r="H166" s="8">
        <v>0</v>
      </c>
      <c r="I166" s="8">
        <v>0</v>
      </c>
      <c r="J166" s="8">
        <v>0</v>
      </c>
      <c r="K166" s="10">
        <f t="shared" si="20"/>
        <v>100</v>
      </c>
      <c r="L166" s="10">
        <f t="shared" si="21"/>
        <v>0</v>
      </c>
      <c r="M166" s="10">
        <f t="shared" si="22"/>
        <v>0</v>
      </c>
      <c r="N166" s="10">
        <v>0</v>
      </c>
      <c r="O166" s="11">
        <v>625.87778335833468</v>
      </c>
      <c r="P166" s="11">
        <v>0</v>
      </c>
      <c r="Q166" s="11">
        <v>0</v>
      </c>
      <c r="R166" s="11">
        <v>0</v>
      </c>
      <c r="S166" s="11">
        <f t="shared" si="23"/>
        <v>625.87778335833468</v>
      </c>
      <c r="T166" s="11">
        <v>913.6775396948542</v>
      </c>
      <c r="U166" s="11">
        <v>0</v>
      </c>
      <c r="V166" s="11">
        <v>0</v>
      </c>
      <c r="W166" s="11">
        <v>0</v>
      </c>
      <c r="X166" s="11">
        <f t="shared" si="24"/>
        <v>913.6775396948542</v>
      </c>
      <c r="Y166" s="11">
        <f t="shared" si="25"/>
        <v>1539.5553230531889</v>
      </c>
      <c r="Z166" s="11">
        <f t="shared" si="26"/>
        <v>0</v>
      </c>
      <c r="AA166" s="11">
        <f t="shared" si="27"/>
        <v>0</v>
      </c>
      <c r="AB166" s="11">
        <f t="shared" si="28"/>
        <v>0</v>
      </c>
      <c r="AC166" s="11">
        <f t="shared" si="29"/>
        <v>1539.5553230531889</v>
      </c>
    </row>
    <row r="167" spans="1:29" x14ac:dyDescent="0.25">
      <c r="A167" s="6" t="s">
        <v>54</v>
      </c>
      <c r="B167" s="7" t="s">
        <v>256</v>
      </c>
      <c r="C167" s="8">
        <v>8951.8467317570503</v>
      </c>
      <c r="D167" s="9">
        <v>78</v>
      </c>
      <c r="E167" s="9">
        <v>66</v>
      </c>
      <c r="F167" s="9">
        <v>144</v>
      </c>
      <c r="G167" s="8">
        <v>100</v>
      </c>
      <c r="H167" s="8">
        <v>0</v>
      </c>
      <c r="I167" s="8">
        <v>0</v>
      </c>
      <c r="J167" s="8">
        <v>0</v>
      </c>
      <c r="K167" s="10">
        <f t="shared" si="20"/>
        <v>100</v>
      </c>
      <c r="L167" s="10">
        <f t="shared" si="21"/>
        <v>0</v>
      </c>
      <c r="M167" s="10">
        <f t="shared" si="22"/>
        <v>0</v>
      </c>
      <c r="N167" s="10">
        <v>0</v>
      </c>
      <c r="O167" s="11">
        <v>258.60389891568047</v>
      </c>
      <c r="P167" s="11">
        <v>0</v>
      </c>
      <c r="Q167" s="11">
        <v>0</v>
      </c>
      <c r="R167" s="11">
        <v>0</v>
      </c>
      <c r="S167" s="11">
        <f t="shared" si="23"/>
        <v>258.60389891568047</v>
      </c>
      <c r="T167" s="11">
        <v>218.8186836978835</v>
      </c>
      <c r="U167" s="11">
        <v>0</v>
      </c>
      <c r="V167" s="11">
        <v>0</v>
      </c>
      <c r="W167" s="11">
        <v>0</v>
      </c>
      <c r="X167" s="11">
        <f t="shared" si="24"/>
        <v>218.8186836978835</v>
      </c>
      <c r="Y167" s="11">
        <f t="shared" si="25"/>
        <v>477.42258261356397</v>
      </c>
      <c r="Z167" s="11">
        <f t="shared" si="26"/>
        <v>0</v>
      </c>
      <c r="AA167" s="11">
        <f t="shared" si="27"/>
        <v>0</v>
      </c>
      <c r="AB167" s="11">
        <f t="shared" si="28"/>
        <v>0</v>
      </c>
      <c r="AC167" s="11">
        <f t="shared" si="29"/>
        <v>477.42258261356397</v>
      </c>
    </row>
    <row r="168" spans="1:29" x14ac:dyDescent="0.25">
      <c r="A168" s="6" t="s">
        <v>74</v>
      </c>
      <c r="B168" s="12" t="s">
        <v>261</v>
      </c>
      <c r="C168" s="8">
        <v>16442.769665986802</v>
      </c>
      <c r="D168" s="9">
        <v>0</v>
      </c>
      <c r="E168" s="9">
        <v>2</v>
      </c>
      <c r="F168" s="9">
        <v>2</v>
      </c>
      <c r="G168" s="8">
        <v>100</v>
      </c>
      <c r="H168" s="8">
        <v>0</v>
      </c>
      <c r="I168" s="8">
        <v>0</v>
      </c>
      <c r="J168" s="8">
        <v>0</v>
      </c>
      <c r="K168" s="10">
        <f t="shared" si="20"/>
        <v>1.9607843137254901</v>
      </c>
      <c r="L168" s="10">
        <f t="shared" si="21"/>
        <v>98.039215686274517</v>
      </c>
      <c r="M168" s="10">
        <f t="shared" si="22"/>
        <v>0</v>
      </c>
      <c r="N168" s="10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f t="shared" si="23"/>
        <v>0</v>
      </c>
      <c r="T168" s="11">
        <v>12.179593580715604</v>
      </c>
      <c r="U168" s="11">
        <v>0</v>
      </c>
      <c r="V168" s="11">
        <v>0</v>
      </c>
      <c r="W168" s="11">
        <v>0</v>
      </c>
      <c r="X168" s="11">
        <f t="shared" si="24"/>
        <v>12.179593580715604</v>
      </c>
      <c r="Y168" s="11">
        <f t="shared" si="25"/>
        <v>12.179593580715604</v>
      </c>
      <c r="Z168" s="11">
        <f t="shared" si="26"/>
        <v>0</v>
      </c>
      <c r="AA168" s="11">
        <f t="shared" si="27"/>
        <v>0</v>
      </c>
      <c r="AB168" s="11">
        <f t="shared" si="28"/>
        <v>0</v>
      </c>
      <c r="AC168" s="11">
        <f t="shared" si="29"/>
        <v>12.179593580715604</v>
      </c>
    </row>
    <row r="169" spans="1:29" x14ac:dyDescent="0.25">
      <c r="A169" s="6" t="s">
        <v>89</v>
      </c>
      <c r="B169" s="7" t="s">
        <v>257</v>
      </c>
      <c r="C169" s="8">
        <v>153.76793325756299</v>
      </c>
      <c r="D169" s="15">
        <v>78690</v>
      </c>
      <c r="E169" s="15">
        <v>87402</v>
      </c>
      <c r="F169" s="15">
        <f>D169+E169</f>
        <v>166092</v>
      </c>
      <c r="G169" s="8">
        <v>1.0010010010010009</v>
      </c>
      <c r="H169" s="8">
        <v>33.333333333333329</v>
      </c>
      <c r="I169" s="8">
        <v>62.762762762762762</v>
      </c>
      <c r="J169" s="8">
        <v>2.9029029029029028</v>
      </c>
      <c r="K169" s="10">
        <f t="shared" si="20"/>
        <v>100</v>
      </c>
      <c r="L169" s="10">
        <f t="shared" si="21"/>
        <v>0</v>
      </c>
      <c r="M169" s="10">
        <f t="shared" si="22"/>
        <v>6.6666666666666661</v>
      </c>
      <c r="N169" s="10">
        <v>0</v>
      </c>
      <c r="O169" s="11">
        <v>75.75514841766433</v>
      </c>
      <c r="P169" s="11">
        <v>217.79997602467733</v>
      </c>
      <c r="Q169" s="11">
        <v>1549.2358654968541</v>
      </c>
      <c r="R169" s="11">
        <v>15.455053353769785</v>
      </c>
      <c r="S169" s="11">
        <f t="shared" si="23"/>
        <v>1858.2460432929654</v>
      </c>
      <c r="T169" s="11">
        <v>214.30508893168684</v>
      </c>
      <c r="U169" s="11">
        <v>616.13823226837019</v>
      </c>
      <c r="V169" s="11">
        <v>344.15125966744444</v>
      </c>
      <c r="W169" s="11">
        <v>0</v>
      </c>
      <c r="X169" s="11">
        <f t="shared" si="24"/>
        <v>1174.5945808675015</v>
      </c>
      <c r="Y169" s="11">
        <f t="shared" si="25"/>
        <v>290.06023734935115</v>
      </c>
      <c r="Z169" s="11">
        <f t="shared" si="26"/>
        <v>833.93820829304752</v>
      </c>
      <c r="AA169" s="11">
        <f t="shared" si="27"/>
        <v>1893.3871251642986</v>
      </c>
      <c r="AB169" s="11">
        <f t="shared" si="28"/>
        <v>15.455053353769785</v>
      </c>
      <c r="AC169" s="11">
        <f t="shared" si="29"/>
        <v>3032.8406241604671</v>
      </c>
    </row>
    <row r="170" spans="1:29" x14ac:dyDescent="0.25">
      <c r="A170" s="6" t="s">
        <v>417</v>
      </c>
      <c r="B170" s="14" t="s">
        <v>258</v>
      </c>
      <c r="C170" s="8">
        <v>1166.10157193998</v>
      </c>
      <c r="D170" s="9">
        <v>8039</v>
      </c>
      <c r="E170" s="9">
        <v>15183</v>
      </c>
      <c r="F170" s="9">
        <v>23222</v>
      </c>
      <c r="G170" s="8">
        <v>61</v>
      </c>
      <c r="H170" s="8">
        <v>4</v>
      </c>
      <c r="I170" s="8">
        <v>28</v>
      </c>
      <c r="J170" s="8">
        <v>7</v>
      </c>
      <c r="K170" s="10">
        <f t="shared" si="20"/>
        <v>100</v>
      </c>
      <c r="L170" s="10">
        <f t="shared" si="21"/>
        <v>0</v>
      </c>
      <c r="M170" s="10">
        <f t="shared" si="22"/>
        <v>0.8</v>
      </c>
      <c r="N170" s="10">
        <v>0</v>
      </c>
      <c r="O170" s="11">
        <v>2098.427999693391</v>
      </c>
      <c r="P170" s="11">
        <v>20.248467559543077</v>
      </c>
      <c r="Q170" s="11">
        <v>535.45947546347247</v>
      </c>
      <c r="R170" s="11">
        <v>28.872814853422536</v>
      </c>
      <c r="S170" s="11">
        <f t="shared" si="23"/>
        <v>2683.0087575698285</v>
      </c>
      <c r="T170" s="11">
        <v>5755.8341755980828</v>
      </c>
      <c r="U170" s="11">
        <v>55.54006217975374</v>
      </c>
      <c r="V170" s="11">
        <v>202.26100798512007</v>
      </c>
      <c r="W170" s="11">
        <v>0</v>
      </c>
      <c r="X170" s="11">
        <f t="shared" si="24"/>
        <v>6013.6352457629564</v>
      </c>
      <c r="Y170" s="11">
        <f t="shared" si="25"/>
        <v>7854.2621752914738</v>
      </c>
      <c r="Z170" s="11">
        <f t="shared" si="26"/>
        <v>75.78852973929682</v>
      </c>
      <c r="AA170" s="11">
        <f t="shared" si="27"/>
        <v>737.72048344859252</v>
      </c>
      <c r="AB170" s="11">
        <f t="shared" si="28"/>
        <v>28.872814853422536</v>
      </c>
      <c r="AC170" s="11">
        <f t="shared" si="29"/>
        <v>8696.6440033327854</v>
      </c>
    </row>
    <row r="171" spans="1:29" x14ac:dyDescent="0.25">
      <c r="A171" s="6" t="s">
        <v>413</v>
      </c>
      <c r="B171" s="7" t="s">
        <v>259</v>
      </c>
      <c r="C171" s="8">
        <v>7019.8736541259996</v>
      </c>
      <c r="D171" s="9">
        <v>189</v>
      </c>
      <c r="E171" s="9">
        <v>152</v>
      </c>
      <c r="F171" s="9">
        <v>341</v>
      </c>
      <c r="G171" s="8">
        <v>100</v>
      </c>
      <c r="H171" s="8">
        <v>0</v>
      </c>
      <c r="I171" s="8">
        <v>0</v>
      </c>
      <c r="J171" s="8">
        <v>0</v>
      </c>
      <c r="K171" s="10">
        <f t="shared" si="20"/>
        <v>100</v>
      </c>
      <c r="L171" s="10">
        <f t="shared" si="21"/>
        <v>0</v>
      </c>
      <c r="M171" s="10">
        <f t="shared" si="22"/>
        <v>0</v>
      </c>
      <c r="N171" s="10">
        <v>0</v>
      </c>
      <c r="O171" s="11">
        <v>491.38164245604389</v>
      </c>
      <c r="P171" s="11">
        <v>0</v>
      </c>
      <c r="Q171" s="11">
        <v>0</v>
      </c>
      <c r="R171" s="11">
        <v>0</v>
      </c>
      <c r="S171" s="11">
        <f t="shared" si="23"/>
        <v>491.38164245604389</v>
      </c>
      <c r="T171" s="11">
        <v>395.18523626094532</v>
      </c>
      <c r="U171" s="11">
        <v>0</v>
      </c>
      <c r="V171" s="11">
        <v>0</v>
      </c>
      <c r="W171" s="11">
        <v>0</v>
      </c>
      <c r="X171" s="11">
        <f t="shared" si="24"/>
        <v>395.18523626094532</v>
      </c>
      <c r="Y171" s="11">
        <f t="shared" si="25"/>
        <v>886.56687871698921</v>
      </c>
      <c r="Z171" s="11">
        <f t="shared" si="26"/>
        <v>0</v>
      </c>
      <c r="AA171" s="11">
        <f t="shared" si="27"/>
        <v>0</v>
      </c>
      <c r="AB171" s="11">
        <f t="shared" si="28"/>
        <v>0</v>
      </c>
      <c r="AC171" s="11">
        <f t="shared" si="29"/>
        <v>886.56687871698921</v>
      </c>
    </row>
    <row r="172" spans="1:29" x14ac:dyDescent="0.25">
      <c r="A172" s="6" t="s">
        <v>65</v>
      </c>
      <c r="B172" s="7" t="s">
        <v>260</v>
      </c>
      <c r="C172" s="8">
        <v>14191.8085900192</v>
      </c>
      <c r="D172" s="9">
        <v>6</v>
      </c>
      <c r="E172" s="9">
        <v>10</v>
      </c>
      <c r="F172" s="9">
        <v>16</v>
      </c>
      <c r="G172" s="8">
        <v>100</v>
      </c>
      <c r="H172" s="8">
        <v>0</v>
      </c>
      <c r="I172" s="8">
        <v>0</v>
      </c>
      <c r="J172" s="8">
        <v>0</v>
      </c>
      <c r="K172" s="10">
        <f t="shared" si="20"/>
        <v>13.793103448275861</v>
      </c>
      <c r="L172" s="10">
        <f t="shared" si="21"/>
        <v>86.206896551724142</v>
      </c>
      <c r="M172" s="10">
        <f t="shared" si="22"/>
        <v>0</v>
      </c>
      <c r="N172" s="10">
        <v>0</v>
      </c>
      <c r="O172" s="11">
        <v>31.536741859121996</v>
      </c>
      <c r="P172" s="11">
        <v>0</v>
      </c>
      <c r="Q172" s="11">
        <v>0</v>
      </c>
      <c r="R172" s="11">
        <v>0</v>
      </c>
      <c r="S172" s="11">
        <f t="shared" si="23"/>
        <v>31.536741859121996</v>
      </c>
      <c r="T172" s="11">
        <v>52.561236431869993</v>
      </c>
      <c r="U172" s="11">
        <v>0</v>
      </c>
      <c r="V172" s="11">
        <v>0</v>
      </c>
      <c r="W172" s="11">
        <v>0</v>
      </c>
      <c r="X172" s="11">
        <f t="shared" si="24"/>
        <v>52.561236431869993</v>
      </c>
      <c r="Y172" s="11">
        <f t="shared" si="25"/>
        <v>84.097978290991989</v>
      </c>
      <c r="Z172" s="11">
        <f t="shared" si="26"/>
        <v>0</v>
      </c>
      <c r="AA172" s="11">
        <f t="shared" si="27"/>
        <v>0</v>
      </c>
      <c r="AB172" s="11">
        <f t="shared" si="28"/>
        <v>0</v>
      </c>
      <c r="AC172" s="11">
        <f t="shared" si="29"/>
        <v>84.097978290991989</v>
      </c>
    </row>
    <row r="173" spans="1:29" x14ac:dyDescent="0.25">
      <c r="A173" s="6" t="s">
        <v>76</v>
      </c>
      <c r="B173" s="7" t="s">
        <v>262</v>
      </c>
      <c r="C173" s="8">
        <v>18522.734794776501</v>
      </c>
      <c r="D173" s="9">
        <v>2265</v>
      </c>
      <c r="E173" s="9">
        <v>1287</v>
      </c>
      <c r="F173" s="9">
        <v>3552</v>
      </c>
      <c r="G173" s="8">
        <v>100</v>
      </c>
      <c r="H173" s="8">
        <v>0</v>
      </c>
      <c r="I173" s="8">
        <v>0</v>
      </c>
      <c r="J173" s="8">
        <v>0</v>
      </c>
      <c r="K173" s="10">
        <f t="shared" si="20"/>
        <v>100</v>
      </c>
      <c r="L173" s="10">
        <f t="shared" si="21"/>
        <v>0</v>
      </c>
      <c r="M173" s="10">
        <f t="shared" si="22"/>
        <v>0</v>
      </c>
      <c r="N173" s="10">
        <v>0</v>
      </c>
      <c r="O173" s="11">
        <v>15538.215585495902</v>
      </c>
      <c r="P173" s="11">
        <v>0</v>
      </c>
      <c r="Q173" s="11">
        <v>0</v>
      </c>
      <c r="R173" s="11">
        <v>0</v>
      </c>
      <c r="S173" s="11">
        <f t="shared" si="23"/>
        <v>15538.215585495902</v>
      </c>
      <c r="T173" s="11">
        <v>8828.999319440718</v>
      </c>
      <c r="U173" s="11">
        <v>0</v>
      </c>
      <c r="V173" s="11">
        <v>0</v>
      </c>
      <c r="W173" s="11">
        <v>0</v>
      </c>
      <c r="X173" s="11">
        <f t="shared" si="24"/>
        <v>8828.999319440718</v>
      </c>
      <c r="Y173" s="11">
        <f t="shared" si="25"/>
        <v>24367.21490493662</v>
      </c>
      <c r="Z173" s="11">
        <f t="shared" si="26"/>
        <v>0</v>
      </c>
      <c r="AA173" s="11">
        <f t="shared" si="27"/>
        <v>0</v>
      </c>
      <c r="AB173" s="11">
        <f t="shared" si="28"/>
        <v>0</v>
      </c>
      <c r="AC173" s="11">
        <f t="shared" si="29"/>
        <v>24367.21490493662</v>
      </c>
    </row>
    <row r="174" spans="1:29" x14ac:dyDescent="0.25">
      <c r="A174" s="6" t="s">
        <v>14</v>
      </c>
      <c r="B174" s="7" t="s">
        <v>263</v>
      </c>
      <c r="C174" s="8">
        <v>5492.9540468995701</v>
      </c>
      <c r="D174" s="9">
        <v>499</v>
      </c>
      <c r="E174" s="9">
        <v>499</v>
      </c>
      <c r="F174" s="9">
        <v>998</v>
      </c>
      <c r="G174" s="8">
        <v>100</v>
      </c>
      <c r="H174" s="8">
        <v>0</v>
      </c>
      <c r="I174" s="8">
        <v>0</v>
      </c>
      <c r="J174" s="8">
        <v>0</v>
      </c>
      <c r="K174" s="10">
        <f t="shared" si="20"/>
        <v>100</v>
      </c>
      <c r="L174" s="10">
        <f t="shared" si="21"/>
        <v>0</v>
      </c>
      <c r="M174" s="10">
        <f t="shared" si="22"/>
        <v>0</v>
      </c>
      <c r="N174" s="10">
        <v>0</v>
      </c>
      <c r="O174" s="11">
        <v>1015.1596310930747</v>
      </c>
      <c r="P174" s="11">
        <v>0</v>
      </c>
      <c r="Q174" s="11">
        <v>0</v>
      </c>
      <c r="R174" s="11">
        <v>0</v>
      </c>
      <c r="S174" s="11">
        <f t="shared" si="23"/>
        <v>1015.1596310930747</v>
      </c>
      <c r="T174" s="11">
        <v>1015.1596310930747</v>
      </c>
      <c r="U174" s="11">
        <v>0</v>
      </c>
      <c r="V174" s="11">
        <v>0</v>
      </c>
      <c r="W174" s="11">
        <v>0</v>
      </c>
      <c r="X174" s="11">
        <f t="shared" si="24"/>
        <v>1015.1596310930747</v>
      </c>
      <c r="Y174" s="11">
        <f t="shared" si="25"/>
        <v>2030.3192621861494</v>
      </c>
      <c r="Z174" s="11">
        <f t="shared" si="26"/>
        <v>0</v>
      </c>
      <c r="AA174" s="11">
        <f t="shared" si="27"/>
        <v>0</v>
      </c>
      <c r="AB174" s="11">
        <f t="shared" si="28"/>
        <v>0</v>
      </c>
      <c r="AC174" s="11">
        <f t="shared" si="29"/>
        <v>2030.3192621861494</v>
      </c>
    </row>
    <row r="175" spans="1:29" x14ac:dyDescent="0.25">
      <c r="A175" s="6" t="s">
        <v>10</v>
      </c>
      <c r="B175" s="7" t="s">
        <v>269</v>
      </c>
      <c r="C175" s="8">
        <v>5874.5176448362799</v>
      </c>
      <c r="D175" s="9">
        <v>1436</v>
      </c>
      <c r="E175" s="9">
        <v>865</v>
      </c>
      <c r="F175" s="9">
        <v>2301</v>
      </c>
      <c r="G175" s="8">
        <v>100</v>
      </c>
      <c r="H175" s="8">
        <v>0</v>
      </c>
      <c r="I175" s="8">
        <v>0</v>
      </c>
      <c r="J175" s="8">
        <v>0</v>
      </c>
      <c r="K175" s="10">
        <f t="shared" si="20"/>
        <v>100</v>
      </c>
      <c r="L175" s="10">
        <f t="shared" si="21"/>
        <v>0</v>
      </c>
      <c r="M175" s="10">
        <f t="shared" si="22"/>
        <v>0</v>
      </c>
      <c r="N175" s="10">
        <v>0</v>
      </c>
      <c r="O175" s="11">
        <v>3124.312600279568</v>
      </c>
      <c r="P175" s="11">
        <v>0</v>
      </c>
      <c r="Q175" s="11">
        <v>0</v>
      </c>
      <c r="R175" s="11">
        <v>0</v>
      </c>
      <c r="S175" s="11">
        <f t="shared" si="23"/>
        <v>3124.312600279568</v>
      </c>
      <c r="T175" s="11">
        <v>1881.9849576892941</v>
      </c>
      <c r="U175" s="11">
        <v>0</v>
      </c>
      <c r="V175" s="11">
        <v>0</v>
      </c>
      <c r="W175" s="11">
        <v>0</v>
      </c>
      <c r="X175" s="11">
        <f t="shared" si="24"/>
        <v>1881.9849576892941</v>
      </c>
      <c r="Y175" s="11">
        <f t="shared" si="25"/>
        <v>5006.2975579688618</v>
      </c>
      <c r="Z175" s="11">
        <f t="shared" si="26"/>
        <v>0</v>
      </c>
      <c r="AA175" s="11">
        <f t="shared" si="27"/>
        <v>0</v>
      </c>
      <c r="AB175" s="11">
        <f t="shared" si="28"/>
        <v>0</v>
      </c>
      <c r="AC175" s="11">
        <f t="shared" si="29"/>
        <v>5006.2975579688618</v>
      </c>
    </row>
    <row r="176" spans="1:29" x14ac:dyDescent="0.25">
      <c r="A176" s="6" t="s">
        <v>19</v>
      </c>
      <c r="B176" s="7" t="s">
        <v>264</v>
      </c>
      <c r="C176" s="8">
        <v>8884.0078552982795</v>
      </c>
      <c r="D176" s="9">
        <v>592</v>
      </c>
      <c r="E176" s="9">
        <v>1100</v>
      </c>
      <c r="F176" s="9">
        <v>1692</v>
      </c>
      <c r="G176" s="8">
        <v>100</v>
      </c>
      <c r="H176" s="8">
        <v>0</v>
      </c>
      <c r="I176" s="8">
        <v>0</v>
      </c>
      <c r="J176" s="8">
        <v>0</v>
      </c>
      <c r="K176" s="10">
        <f t="shared" si="20"/>
        <v>100</v>
      </c>
      <c r="L176" s="10">
        <f t="shared" si="21"/>
        <v>0</v>
      </c>
      <c r="M176" s="10">
        <f t="shared" si="22"/>
        <v>0</v>
      </c>
      <c r="N176" s="10">
        <v>0</v>
      </c>
      <c r="O176" s="11">
        <v>1947.8632702431373</v>
      </c>
      <c r="P176" s="11">
        <v>0</v>
      </c>
      <c r="Q176" s="11">
        <v>0</v>
      </c>
      <c r="R176" s="11">
        <v>0</v>
      </c>
      <c r="S176" s="11">
        <f t="shared" si="23"/>
        <v>1947.8632702431373</v>
      </c>
      <c r="T176" s="11">
        <v>3619.340535924749</v>
      </c>
      <c r="U176" s="11">
        <v>0</v>
      </c>
      <c r="V176" s="11">
        <v>0</v>
      </c>
      <c r="W176" s="11">
        <v>0</v>
      </c>
      <c r="X176" s="11">
        <f t="shared" si="24"/>
        <v>3619.340535924749</v>
      </c>
      <c r="Y176" s="11">
        <f t="shared" si="25"/>
        <v>5567.2038061678868</v>
      </c>
      <c r="Z176" s="11">
        <f t="shared" si="26"/>
        <v>0</v>
      </c>
      <c r="AA176" s="11">
        <f t="shared" si="27"/>
        <v>0</v>
      </c>
      <c r="AB176" s="11">
        <f t="shared" si="28"/>
        <v>0</v>
      </c>
      <c r="AC176" s="11">
        <f t="shared" si="29"/>
        <v>5567.2038061678868</v>
      </c>
    </row>
    <row r="177" spans="1:29" x14ac:dyDescent="0.25">
      <c r="A177" s="6" t="s">
        <v>68</v>
      </c>
      <c r="B177" s="12" t="s">
        <v>272</v>
      </c>
      <c r="C177" s="8">
        <v>15038.6840102973</v>
      </c>
      <c r="D177" s="9">
        <v>31</v>
      </c>
      <c r="E177" s="9">
        <v>504</v>
      </c>
      <c r="F177" s="9">
        <v>535</v>
      </c>
      <c r="G177" s="8">
        <v>100</v>
      </c>
      <c r="H177" s="8">
        <v>0</v>
      </c>
      <c r="I177" s="8">
        <v>0</v>
      </c>
      <c r="J177" s="8">
        <v>0</v>
      </c>
      <c r="K177" s="10">
        <f t="shared" si="20"/>
        <v>100</v>
      </c>
      <c r="L177" s="10">
        <f t="shared" si="21"/>
        <v>0</v>
      </c>
      <c r="M177" s="10">
        <f t="shared" si="22"/>
        <v>0</v>
      </c>
      <c r="N177" s="10">
        <v>0</v>
      </c>
      <c r="O177" s="11">
        <v>172.66302914911878</v>
      </c>
      <c r="P177" s="11">
        <v>0</v>
      </c>
      <c r="Q177" s="11">
        <v>0</v>
      </c>
      <c r="R177" s="11">
        <v>0</v>
      </c>
      <c r="S177" s="11">
        <f t="shared" si="23"/>
        <v>172.66302914911878</v>
      </c>
      <c r="T177" s="11">
        <v>2807.1666674566413</v>
      </c>
      <c r="U177" s="11">
        <v>0</v>
      </c>
      <c r="V177" s="11">
        <v>0</v>
      </c>
      <c r="W177" s="11">
        <v>0</v>
      </c>
      <c r="X177" s="11">
        <f t="shared" si="24"/>
        <v>2807.1666674566413</v>
      </c>
      <c r="Y177" s="11">
        <f t="shared" si="25"/>
        <v>2979.8296966057601</v>
      </c>
      <c r="Z177" s="11">
        <f t="shared" si="26"/>
        <v>0</v>
      </c>
      <c r="AA177" s="11">
        <f t="shared" si="27"/>
        <v>0</v>
      </c>
      <c r="AB177" s="11">
        <f t="shared" si="28"/>
        <v>0</v>
      </c>
      <c r="AC177" s="11">
        <f t="shared" si="29"/>
        <v>2979.8296966057601</v>
      </c>
    </row>
    <row r="178" spans="1:29" x14ac:dyDescent="0.25">
      <c r="A178" s="6" t="s">
        <v>420</v>
      </c>
      <c r="B178" s="7" t="s">
        <v>265</v>
      </c>
      <c r="C178" s="8">
        <v>10269.5833533804</v>
      </c>
      <c r="D178" s="9">
        <v>1855</v>
      </c>
      <c r="E178" s="9">
        <v>924</v>
      </c>
      <c r="F178" s="9">
        <v>2779</v>
      </c>
      <c r="G178" s="8">
        <v>100</v>
      </c>
      <c r="H178" s="8">
        <v>0</v>
      </c>
      <c r="I178" s="8">
        <v>0</v>
      </c>
      <c r="J178" s="8">
        <v>0</v>
      </c>
      <c r="K178" s="10">
        <f t="shared" si="20"/>
        <v>100</v>
      </c>
      <c r="L178" s="10">
        <f t="shared" si="21"/>
        <v>0</v>
      </c>
      <c r="M178" s="10">
        <f t="shared" si="22"/>
        <v>0</v>
      </c>
      <c r="N178" s="10">
        <v>0</v>
      </c>
      <c r="O178" s="11">
        <v>7055.4475226028107</v>
      </c>
      <c r="P178" s="11">
        <v>0</v>
      </c>
      <c r="Q178" s="11">
        <v>0</v>
      </c>
      <c r="R178" s="11">
        <v>0</v>
      </c>
      <c r="S178" s="11">
        <f t="shared" si="23"/>
        <v>7055.4475226028107</v>
      </c>
      <c r="T178" s="11">
        <v>3514.4115961644188</v>
      </c>
      <c r="U178" s="11">
        <v>0</v>
      </c>
      <c r="V178" s="11">
        <v>0</v>
      </c>
      <c r="W178" s="11">
        <v>0</v>
      </c>
      <c r="X178" s="11">
        <f t="shared" si="24"/>
        <v>3514.4115961644188</v>
      </c>
      <c r="Y178" s="11">
        <f t="shared" si="25"/>
        <v>10569.85911876723</v>
      </c>
      <c r="Z178" s="11">
        <f t="shared" si="26"/>
        <v>0</v>
      </c>
      <c r="AA178" s="11">
        <f t="shared" si="27"/>
        <v>0</v>
      </c>
      <c r="AB178" s="11">
        <f t="shared" si="28"/>
        <v>0</v>
      </c>
      <c r="AC178" s="11">
        <f t="shared" si="29"/>
        <v>10569.85911876723</v>
      </c>
    </row>
    <row r="179" spans="1:29" x14ac:dyDescent="0.25">
      <c r="A179" s="6" t="s">
        <v>9</v>
      </c>
      <c r="B179" s="7" t="s">
        <v>268</v>
      </c>
      <c r="C179" s="8">
        <v>10814.596949750299</v>
      </c>
      <c r="D179" s="9">
        <v>2261</v>
      </c>
      <c r="E179" s="9">
        <v>1258</v>
      </c>
      <c r="F179" s="9">
        <v>3519</v>
      </c>
      <c r="G179" s="8">
        <v>100</v>
      </c>
      <c r="H179" s="8">
        <v>0</v>
      </c>
      <c r="I179" s="8">
        <v>0</v>
      </c>
      <c r="J179" s="8">
        <v>0</v>
      </c>
      <c r="K179" s="10">
        <f t="shared" si="20"/>
        <v>100</v>
      </c>
      <c r="L179" s="10">
        <f t="shared" si="21"/>
        <v>0</v>
      </c>
      <c r="M179" s="10">
        <f t="shared" si="22"/>
        <v>0</v>
      </c>
      <c r="N179" s="10">
        <v>0</v>
      </c>
      <c r="O179" s="11">
        <v>9056.0482653576782</v>
      </c>
      <c r="P179" s="11">
        <v>0</v>
      </c>
      <c r="Q179" s="11">
        <v>0</v>
      </c>
      <c r="R179" s="11">
        <v>0</v>
      </c>
      <c r="S179" s="11">
        <f t="shared" si="23"/>
        <v>9056.0482653576782</v>
      </c>
      <c r="T179" s="11">
        <v>5038.7035461388577</v>
      </c>
      <c r="U179" s="11">
        <v>0</v>
      </c>
      <c r="V179" s="11">
        <v>0</v>
      </c>
      <c r="W179" s="11">
        <v>0</v>
      </c>
      <c r="X179" s="11">
        <f t="shared" si="24"/>
        <v>5038.7035461388577</v>
      </c>
      <c r="Y179" s="11">
        <f t="shared" si="25"/>
        <v>14094.751811496535</v>
      </c>
      <c r="Z179" s="11">
        <f t="shared" si="26"/>
        <v>0</v>
      </c>
      <c r="AA179" s="11">
        <f t="shared" si="27"/>
        <v>0</v>
      </c>
      <c r="AB179" s="11">
        <f t="shared" si="28"/>
        <v>0</v>
      </c>
      <c r="AC179" s="11">
        <f t="shared" si="29"/>
        <v>14094.751811496535</v>
      </c>
    </row>
    <row r="180" spans="1:29" x14ac:dyDescent="0.25">
      <c r="A180" s="6" t="s">
        <v>418</v>
      </c>
      <c r="B180" s="7" t="s">
        <v>276</v>
      </c>
      <c r="C180" s="8">
        <v>11990.397683818001</v>
      </c>
      <c r="D180" s="9">
        <v>5</v>
      </c>
      <c r="E180" s="9">
        <v>2</v>
      </c>
      <c r="F180" s="9">
        <v>7</v>
      </c>
      <c r="G180" s="8">
        <v>100</v>
      </c>
      <c r="H180" s="8">
        <v>0</v>
      </c>
      <c r="I180" s="8">
        <v>0</v>
      </c>
      <c r="J180" s="8">
        <v>0</v>
      </c>
      <c r="K180" s="10">
        <f t="shared" si="20"/>
        <v>6.5420560747663554</v>
      </c>
      <c r="L180" s="10">
        <f t="shared" si="21"/>
        <v>93.45794392523365</v>
      </c>
      <c r="M180" s="10">
        <f t="shared" si="22"/>
        <v>0</v>
      </c>
      <c r="N180" s="10">
        <v>0</v>
      </c>
      <c r="O180" s="11">
        <v>22.204010277257119</v>
      </c>
      <c r="P180" s="11">
        <v>0</v>
      </c>
      <c r="Q180" s="11">
        <v>0</v>
      </c>
      <c r="R180" s="11">
        <v>0</v>
      </c>
      <c r="S180" s="11">
        <f t="shared" si="23"/>
        <v>22.204010277257119</v>
      </c>
      <c r="T180" s="11">
        <v>8.8816041109028472</v>
      </c>
      <c r="U180" s="11">
        <v>0</v>
      </c>
      <c r="V180" s="11">
        <v>0</v>
      </c>
      <c r="W180" s="11">
        <v>0</v>
      </c>
      <c r="X180" s="11">
        <f t="shared" si="24"/>
        <v>8.8816041109028472</v>
      </c>
      <c r="Y180" s="11">
        <f t="shared" si="25"/>
        <v>31.085614388159968</v>
      </c>
      <c r="Z180" s="11">
        <f t="shared" si="26"/>
        <v>0</v>
      </c>
      <c r="AA180" s="11">
        <f t="shared" si="27"/>
        <v>0</v>
      </c>
      <c r="AB180" s="11">
        <f t="shared" si="28"/>
        <v>0</v>
      </c>
      <c r="AC180" s="11">
        <f t="shared" si="29"/>
        <v>31.085614388159968</v>
      </c>
    </row>
    <row r="181" spans="1:29" x14ac:dyDescent="0.25">
      <c r="A181" s="6" t="s">
        <v>419</v>
      </c>
      <c r="B181" s="7" t="s">
        <v>267</v>
      </c>
      <c r="C181" s="8">
        <v>13899.1499758136</v>
      </c>
      <c r="D181" s="9">
        <v>26</v>
      </c>
      <c r="E181" s="9">
        <v>26</v>
      </c>
      <c r="F181" s="9">
        <v>52</v>
      </c>
      <c r="G181" s="8">
        <v>100</v>
      </c>
      <c r="H181" s="8">
        <v>0</v>
      </c>
      <c r="I181" s="8">
        <v>0</v>
      </c>
      <c r="J181" s="8">
        <v>0</v>
      </c>
      <c r="K181" s="10">
        <f t="shared" si="20"/>
        <v>34.210526315789473</v>
      </c>
      <c r="L181" s="10">
        <f t="shared" si="21"/>
        <v>65.78947368421052</v>
      </c>
      <c r="M181" s="10">
        <f t="shared" si="22"/>
        <v>0</v>
      </c>
      <c r="N181" s="10">
        <v>0</v>
      </c>
      <c r="O181" s="11">
        <v>133.84107522037846</v>
      </c>
      <c r="P181" s="11">
        <v>0</v>
      </c>
      <c r="Q181" s="11">
        <v>0</v>
      </c>
      <c r="R181" s="11">
        <v>0</v>
      </c>
      <c r="S181" s="11">
        <f t="shared" si="23"/>
        <v>133.84107522037846</v>
      </c>
      <c r="T181" s="11">
        <v>133.84107522037846</v>
      </c>
      <c r="U181" s="11">
        <v>0</v>
      </c>
      <c r="V181" s="11">
        <v>0</v>
      </c>
      <c r="W181" s="11">
        <v>0</v>
      </c>
      <c r="X181" s="11">
        <f t="shared" si="24"/>
        <v>133.84107522037846</v>
      </c>
      <c r="Y181" s="11">
        <f t="shared" si="25"/>
        <v>267.68215044075691</v>
      </c>
      <c r="Z181" s="11">
        <f t="shared" si="26"/>
        <v>0</v>
      </c>
      <c r="AA181" s="11">
        <f t="shared" si="27"/>
        <v>0</v>
      </c>
      <c r="AB181" s="11">
        <f t="shared" si="28"/>
        <v>0</v>
      </c>
      <c r="AC181" s="11">
        <f t="shared" si="29"/>
        <v>267.68215044075691</v>
      </c>
    </row>
    <row r="182" spans="1:29" x14ac:dyDescent="0.25">
      <c r="A182" s="6" t="s">
        <v>421</v>
      </c>
      <c r="B182" s="14" t="s">
        <v>270</v>
      </c>
      <c r="C182" s="8">
        <v>1045.294481116</v>
      </c>
      <c r="D182" s="9">
        <v>14091</v>
      </c>
      <c r="E182" s="9">
        <v>20986</v>
      </c>
      <c r="F182" s="9">
        <v>35077</v>
      </c>
      <c r="G182" s="8">
        <v>74</v>
      </c>
      <c r="H182" s="8">
        <v>3</v>
      </c>
      <c r="I182" s="8">
        <v>20</v>
      </c>
      <c r="J182" s="8">
        <v>3</v>
      </c>
      <c r="K182" s="10">
        <f t="shared" si="20"/>
        <v>100</v>
      </c>
      <c r="L182" s="10">
        <f t="shared" si="21"/>
        <v>0</v>
      </c>
      <c r="M182" s="10">
        <f t="shared" si="22"/>
        <v>0.6</v>
      </c>
      <c r="N182" s="10">
        <v>0</v>
      </c>
      <c r="O182" s="11">
        <v>3999.7976425898196</v>
      </c>
      <c r="P182" s="11">
        <v>23.861376144117003</v>
      </c>
      <c r="Q182" s="11">
        <v>600.95317696294671</v>
      </c>
      <c r="R182" s="11">
        <v>19.442602784095339</v>
      </c>
      <c r="S182" s="11">
        <f t="shared" si="23"/>
        <v>4644.0547984809791</v>
      </c>
      <c r="T182" s="11">
        <v>7426.8795679930527</v>
      </c>
      <c r="U182" s="11">
        <v>44.306133155824973</v>
      </c>
      <c r="V182" s="11">
        <v>179.00224784251503</v>
      </c>
      <c r="W182" s="11">
        <v>0</v>
      </c>
      <c r="X182" s="11">
        <f t="shared" si="24"/>
        <v>7650.1879489913927</v>
      </c>
      <c r="Y182" s="11">
        <f t="shared" si="25"/>
        <v>11426.677210582871</v>
      </c>
      <c r="Z182" s="11">
        <f t="shared" si="26"/>
        <v>68.167509299941969</v>
      </c>
      <c r="AA182" s="11">
        <f t="shared" si="27"/>
        <v>779.95542480546169</v>
      </c>
      <c r="AB182" s="11">
        <f t="shared" si="28"/>
        <v>19.442602784095339</v>
      </c>
      <c r="AC182" s="11">
        <f t="shared" si="29"/>
        <v>12294.242747472368</v>
      </c>
    </row>
    <row r="183" spans="1:29" x14ac:dyDescent="0.25">
      <c r="A183" s="6" t="s">
        <v>422</v>
      </c>
      <c r="B183" s="7" t="s">
        <v>273</v>
      </c>
      <c r="C183" s="8">
        <v>7102.9131195379396</v>
      </c>
      <c r="D183" s="9">
        <v>146</v>
      </c>
      <c r="E183" s="9">
        <v>104</v>
      </c>
      <c r="F183" s="9">
        <v>250</v>
      </c>
      <c r="G183" s="8">
        <v>100</v>
      </c>
      <c r="H183" s="8">
        <v>0</v>
      </c>
      <c r="I183" s="8">
        <v>0</v>
      </c>
      <c r="J183" s="8">
        <v>0</v>
      </c>
      <c r="K183" s="10">
        <f t="shared" si="20"/>
        <v>100</v>
      </c>
      <c r="L183" s="10">
        <f t="shared" si="21"/>
        <v>0</v>
      </c>
      <c r="M183" s="10">
        <f t="shared" si="22"/>
        <v>0</v>
      </c>
      <c r="N183" s="10">
        <v>0</v>
      </c>
      <c r="O183" s="11">
        <v>384.07601431201186</v>
      </c>
      <c r="P183" s="11">
        <v>0</v>
      </c>
      <c r="Q183" s="11">
        <v>0</v>
      </c>
      <c r="R183" s="11">
        <v>0</v>
      </c>
      <c r="S183" s="11">
        <f t="shared" si="23"/>
        <v>384.07601431201186</v>
      </c>
      <c r="T183" s="11">
        <v>273.5883937565016</v>
      </c>
      <c r="U183" s="11">
        <v>0</v>
      </c>
      <c r="V183" s="11">
        <v>0</v>
      </c>
      <c r="W183" s="11">
        <v>0</v>
      </c>
      <c r="X183" s="11">
        <f t="shared" si="24"/>
        <v>273.5883937565016</v>
      </c>
      <c r="Y183" s="11">
        <f t="shared" si="25"/>
        <v>657.66440806851347</v>
      </c>
      <c r="Z183" s="11">
        <f t="shared" si="26"/>
        <v>0</v>
      </c>
      <c r="AA183" s="11">
        <f t="shared" si="27"/>
        <v>0</v>
      </c>
      <c r="AB183" s="11">
        <f t="shared" si="28"/>
        <v>0</v>
      </c>
      <c r="AC183" s="11">
        <f t="shared" si="29"/>
        <v>657.66440806851347</v>
      </c>
    </row>
    <row r="184" spans="1:29" x14ac:dyDescent="0.25">
      <c r="A184" s="6" t="s">
        <v>475</v>
      </c>
      <c r="B184" s="7" t="s">
        <v>213</v>
      </c>
      <c r="C184" s="8">
        <v>8518.6381113292191</v>
      </c>
      <c r="D184" s="9">
        <v>1492</v>
      </c>
      <c r="E184" s="9">
        <v>323</v>
      </c>
      <c r="F184" s="9">
        <v>1815</v>
      </c>
      <c r="G184" s="8">
        <v>100</v>
      </c>
      <c r="H184" s="8">
        <v>0</v>
      </c>
      <c r="I184" s="8">
        <v>0</v>
      </c>
      <c r="J184" s="8">
        <v>0</v>
      </c>
      <c r="K184" s="10">
        <f t="shared" si="20"/>
        <v>100</v>
      </c>
      <c r="L184" s="10">
        <f t="shared" si="21"/>
        <v>0</v>
      </c>
      <c r="M184" s="10">
        <f t="shared" si="22"/>
        <v>0</v>
      </c>
      <c r="N184" s="10">
        <v>0</v>
      </c>
      <c r="O184" s="11">
        <v>4707.2451852663371</v>
      </c>
      <c r="P184" s="11">
        <v>0</v>
      </c>
      <c r="Q184" s="11">
        <v>0</v>
      </c>
      <c r="R184" s="11">
        <v>0</v>
      </c>
      <c r="S184" s="11">
        <f t="shared" si="23"/>
        <v>4707.2451852663371</v>
      </c>
      <c r="T184" s="11">
        <v>1019.061792788892</v>
      </c>
      <c r="U184" s="11">
        <v>0</v>
      </c>
      <c r="V184" s="11">
        <v>0</v>
      </c>
      <c r="W184" s="11">
        <v>0</v>
      </c>
      <c r="X184" s="11">
        <f t="shared" si="24"/>
        <v>1019.061792788892</v>
      </c>
      <c r="Y184" s="11">
        <f t="shared" si="25"/>
        <v>5726.3069780552287</v>
      </c>
      <c r="Z184" s="11">
        <f t="shared" si="26"/>
        <v>0</v>
      </c>
      <c r="AA184" s="11">
        <f t="shared" si="27"/>
        <v>0</v>
      </c>
      <c r="AB184" s="11">
        <f t="shared" si="28"/>
        <v>0</v>
      </c>
      <c r="AC184" s="11">
        <f t="shared" si="29"/>
        <v>5726.3069780552287</v>
      </c>
    </row>
    <row r="185" spans="1:29" x14ac:dyDescent="0.25">
      <c r="A185" s="6" t="s">
        <v>4</v>
      </c>
      <c r="B185" s="14" t="s">
        <v>275</v>
      </c>
      <c r="C185" s="8">
        <v>1616.07741711881</v>
      </c>
      <c r="D185" s="9">
        <v>17946</v>
      </c>
      <c r="E185" s="9">
        <v>19194</v>
      </c>
      <c r="F185" s="9">
        <v>37140</v>
      </c>
      <c r="G185" s="8">
        <v>74</v>
      </c>
      <c r="H185" s="8">
        <v>3</v>
      </c>
      <c r="I185" s="8">
        <v>20</v>
      </c>
      <c r="J185" s="8">
        <v>3</v>
      </c>
      <c r="K185" s="10">
        <f t="shared" si="20"/>
        <v>100</v>
      </c>
      <c r="L185" s="10">
        <f t="shared" si="21"/>
        <v>0</v>
      </c>
      <c r="M185" s="10">
        <f t="shared" si="22"/>
        <v>0.6</v>
      </c>
      <c r="N185" s="10">
        <v>0</v>
      </c>
      <c r="O185" s="11">
        <v>7350.6230028001974</v>
      </c>
      <c r="P185" s="11">
        <v>46.983443030734939</v>
      </c>
      <c r="Q185" s="11">
        <v>1183.2867133666578</v>
      </c>
      <c r="R185" s="11">
        <v>38.282805432450694</v>
      </c>
      <c r="S185" s="11">
        <f t="shared" si="23"/>
        <v>8619.1759646300397</v>
      </c>
      <c r="T185" s="11">
        <v>9801.7243360034718</v>
      </c>
      <c r="U185" s="11">
        <v>62.650302806735468</v>
      </c>
      <c r="V185" s="11">
        <v>253.11495794449604</v>
      </c>
      <c r="W185" s="11">
        <v>0</v>
      </c>
      <c r="X185" s="11">
        <f t="shared" si="24"/>
        <v>10117.489596754704</v>
      </c>
      <c r="Y185" s="11">
        <f t="shared" si="25"/>
        <v>17152.347338803669</v>
      </c>
      <c r="Z185" s="11">
        <f t="shared" si="26"/>
        <v>109.6337458374704</v>
      </c>
      <c r="AA185" s="11">
        <f t="shared" si="27"/>
        <v>1436.4016713111537</v>
      </c>
      <c r="AB185" s="11">
        <f t="shared" si="28"/>
        <v>38.282805432450694</v>
      </c>
      <c r="AC185" s="11">
        <f t="shared" si="29"/>
        <v>18736.66556138474</v>
      </c>
    </row>
    <row r="186" spans="1:29" x14ac:dyDescent="0.25">
      <c r="A186" s="6" t="s">
        <v>30</v>
      </c>
      <c r="B186" s="7" t="s">
        <v>277</v>
      </c>
      <c r="C186" s="8">
        <v>10336.812653679101</v>
      </c>
      <c r="D186" s="9">
        <v>250</v>
      </c>
      <c r="E186" s="9">
        <v>159</v>
      </c>
      <c r="F186" s="9">
        <v>409</v>
      </c>
      <c r="G186" s="8">
        <v>100</v>
      </c>
      <c r="H186" s="8">
        <v>0</v>
      </c>
      <c r="I186" s="8">
        <v>0</v>
      </c>
      <c r="J186" s="8">
        <v>0</v>
      </c>
      <c r="K186" s="10">
        <f t="shared" si="20"/>
        <v>100</v>
      </c>
      <c r="L186" s="10">
        <f t="shared" si="21"/>
        <v>0</v>
      </c>
      <c r="M186" s="10">
        <f t="shared" si="22"/>
        <v>0</v>
      </c>
      <c r="N186" s="10">
        <v>0</v>
      </c>
      <c r="O186" s="11">
        <v>957.09375305427102</v>
      </c>
      <c r="P186" s="11">
        <v>0</v>
      </c>
      <c r="Q186" s="11">
        <v>0</v>
      </c>
      <c r="R186" s="11">
        <v>0</v>
      </c>
      <c r="S186" s="11">
        <f t="shared" si="23"/>
        <v>957.09375305427102</v>
      </c>
      <c r="T186" s="11">
        <v>608.71162694251643</v>
      </c>
      <c r="U186" s="11">
        <v>0</v>
      </c>
      <c r="V186" s="11">
        <v>0</v>
      </c>
      <c r="W186" s="11">
        <v>0</v>
      </c>
      <c r="X186" s="11">
        <f t="shared" si="24"/>
        <v>608.71162694251643</v>
      </c>
      <c r="Y186" s="11">
        <f t="shared" si="25"/>
        <v>1565.8053799967875</v>
      </c>
      <c r="Z186" s="11">
        <f t="shared" si="26"/>
        <v>0</v>
      </c>
      <c r="AA186" s="11">
        <f t="shared" si="27"/>
        <v>0</v>
      </c>
      <c r="AB186" s="11">
        <f t="shared" si="28"/>
        <v>0</v>
      </c>
      <c r="AC186" s="11">
        <f t="shared" si="29"/>
        <v>1565.8053799967875</v>
      </c>
    </row>
    <row r="187" spans="1:29" ht="25.5" x14ac:dyDescent="0.25">
      <c r="A187" s="13" t="s">
        <v>483</v>
      </c>
      <c r="B187" s="7" t="s">
        <v>274</v>
      </c>
      <c r="C187" s="8">
        <v>3287.52</v>
      </c>
      <c r="D187" s="9">
        <v>113</v>
      </c>
      <c r="E187" s="9">
        <v>113</v>
      </c>
      <c r="F187" s="9">
        <v>226</v>
      </c>
      <c r="G187" s="8">
        <v>100</v>
      </c>
      <c r="H187" s="8">
        <v>0</v>
      </c>
      <c r="I187" s="8">
        <v>0</v>
      </c>
      <c r="J187" s="8">
        <v>0</v>
      </c>
      <c r="K187" s="10">
        <f t="shared" si="20"/>
        <v>100</v>
      </c>
      <c r="L187" s="10">
        <f t="shared" si="21"/>
        <v>0</v>
      </c>
      <c r="M187" s="10">
        <f t="shared" si="22"/>
        <v>0</v>
      </c>
      <c r="N187" s="10">
        <v>0</v>
      </c>
      <c r="O187" s="11">
        <v>140.86824831043197</v>
      </c>
      <c r="P187" s="11">
        <v>0</v>
      </c>
      <c r="Q187" s="11">
        <v>0</v>
      </c>
      <c r="R187" s="11">
        <v>0</v>
      </c>
      <c r="S187" s="11">
        <f t="shared" si="23"/>
        <v>140.86824831043197</v>
      </c>
      <c r="T187" s="11">
        <v>140.86824831043197</v>
      </c>
      <c r="U187" s="11">
        <v>0</v>
      </c>
      <c r="V187" s="11">
        <v>0</v>
      </c>
      <c r="W187" s="11">
        <v>0</v>
      </c>
      <c r="X187" s="11">
        <f t="shared" si="24"/>
        <v>140.86824831043197</v>
      </c>
      <c r="Y187" s="11">
        <f t="shared" si="25"/>
        <v>281.73649662086393</v>
      </c>
      <c r="Z187" s="11">
        <f t="shared" si="26"/>
        <v>0</v>
      </c>
      <c r="AA187" s="11">
        <f t="shared" si="27"/>
        <v>0</v>
      </c>
      <c r="AB187" s="11">
        <f t="shared" si="28"/>
        <v>0</v>
      </c>
      <c r="AC187" s="11">
        <f t="shared" si="29"/>
        <v>281.73649662086393</v>
      </c>
    </row>
    <row r="188" spans="1:29" x14ac:dyDescent="0.25">
      <c r="A188" s="6" t="s">
        <v>382</v>
      </c>
      <c r="B188" s="7" t="s">
        <v>266</v>
      </c>
      <c r="C188" s="8">
        <v>15619.1970297301</v>
      </c>
      <c r="D188" s="9">
        <v>29</v>
      </c>
      <c r="E188" s="9">
        <v>9</v>
      </c>
      <c r="F188" s="9">
        <v>38</v>
      </c>
      <c r="G188" s="8">
        <v>100</v>
      </c>
      <c r="H188" s="8">
        <v>0</v>
      </c>
      <c r="I188" s="8">
        <v>0</v>
      </c>
      <c r="J188" s="8">
        <v>0</v>
      </c>
      <c r="K188" s="10">
        <f t="shared" si="20"/>
        <v>27.536231884057973</v>
      </c>
      <c r="L188" s="10">
        <f t="shared" si="21"/>
        <v>72.463768115942031</v>
      </c>
      <c r="M188" s="10">
        <f t="shared" si="22"/>
        <v>0</v>
      </c>
      <c r="N188" s="10">
        <v>0</v>
      </c>
      <c r="O188" s="11">
        <v>167.75849800747869</v>
      </c>
      <c r="P188" s="11">
        <v>0</v>
      </c>
      <c r="Q188" s="11">
        <v>0</v>
      </c>
      <c r="R188" s="11">
        <v>0</v>
      </c>
      <c r="S188" s="11">
        <f t="shared" si="23"/>
        <v>167.75849800747869</v>
      </c>
      <c r="T188" s="11">
        <v>52.062982140252018</v>
      </c>
      <c r="U188" s="11">
        <v>0</v>
      </c>
      <c r="V188" s="11">
        <v>0</v>
      </c>
      <c r="W188" s="11">
        <v>0</v>
      </c>
      <c r="X188" s="11">
        <f t="shared" si="24"/>
        <v>52.062982140252018</v>
      </c>
      <c r="Y188" s="11">
        <f t="shared" si="25"/>
        <v>219.82148014773071</v>
      </c>
      <c r="Z188" s="11">
        <f t="shared" si="26"/>
        <v>0</v>
      </c>
      <c r="AA188" s="11">
        <f t="shared" si="27"/>
        <v>0</v>
      </c>
      <c r="AB188" s="11">
        <f t="shared" si="28"/>
        <v>0</v>
      </c>
      <c r="AC188" s="11">
        <f t="shared" si="29"/>
        <v>219.82148014773071</v>
      </c>
    </row>
    <row r="189" spans="1:29" x14ac:dyDescent="0.25">
      <c r="A189" s="6" t="s">
        <v>13</v>
      </c>
      <c r="B189" s="7" t="s">
        <v>278</v>
      </c>
      <c r="C189" s="8">
        <v>4888.3775336322296</v>
      </c>
      <c r="D189" s="9">
        <v>1159</v>
      </c>
      <c r="E189" s="9">
        <v>1403</v>
      </c>
      <c r="F189" s="9">
        <v>2562</v>
      </c>
      <c r="G189" s="8">
        <v>100</v>
      </c>
      <c r="H189" s="8">
        <v>0</v>
      </c>
      <c r="I189" s="8">
        <v>0</v>
      </c>
      <c r="J189" s="8">
        <v>0</v>
      </c>
      <c r="K189" s="10">
        <f t="shared" si="20"/>
        <v>100</v>
      </c>
      <c r="L189" s="10">
        <f t="shared" si="21"/>
        <v>0</v>
      </c>
      <c r="M189" s="10">
        <f t="shared" si="22"/>
        <v>0</v>
      </c>
      <c r="N189" s="10">
        <v>0</v>
      </c>
      <c r="O189" s="11">
        <v>2098.340694404239</v>
      </c>
      <c r="P189" s="11">
        <v>0</v>
      </c>
      <c r="Q189" s="11">
        <v>0</v>
      </c>
      <c r="R189" s="11">
        <v>0</v>
      </c>
      <c r="S189" s="11">
        <f t="shared" si="23"/>
        <v>2098.340694404239</v>
      </c>
      <c r="T189" s="11">
        <v>2540.096630068289</v>
      </c>
      <c r="U189" s="11">
        <v>0</v>
      </c>
      <c r="V189" s="11">
        <v>0</v>
      </c>
      <c r="W189" s="11">
        <v>0</v>
      </c>
      <c r="X189" s="11">
        <f t="shared" si="24"/>
        <v>2540.096630068289</v>
      </c>
      <c r="Y189" s="11">
        <f t="shared" si="25"/>
        <v>4638.4373244725284</v>
      </c>
      <c r="Z189" s="11">
        <f t="shared" si="26"/>
        <v>0</v>
      </c>
      <c r="AA189" s="11">
        <f t="shared" si="27"/>
        <v>0</v>
      </c>
      <c r="AB189" s="11">
        <f t="shared" si="28"/>
        <v>0</v>
      </c>
      <c r="AC189" s="11">
        <f t="shared" si="29"/>
        <v>4638.4373244725284</v>
      </c>
    </row>
    <row r="190" spans="1:29" x14ac:dyDescent="0.25">
      <c r="A190" s="6" t="s">
        <v>485</v>
      </c>
      <c r="B190" s="12" t="s">
        <v>279</v>
      </c>
      <c r="C190" s="8">
        <v>9402.9832802208603</v>
      </c>
      <c r="D190" s="9">
        <v>189</v>
      </c>
      <c r="E190" s="9">
        <v>1976</v>
      </c>
      <c r="F190" s="9">
        <v>2165</v>
      </c>
      <c r="G190" s="8">
        <v>100</v>
      </c>
      <c r="H190" s="8">
        <v>0</v>
      </c>
      <c r="I190" s="8">
        <v>0</v>
      </c>
      <c r="J190" s="8">
        <v>0</v>
      </c>
      <c r="K190" s="10">
        <f t="shared" si="20"/>
        <v>100</v>
      </c>
      <c r="L190" s="10">
        <f t="shared" si="21"/>
        <v>0</v>
      </c>
      <c r="M190" s="10">
        <f t="shared" si="22"/>
        <v>0</v>
      </c>
      <c r="N190" s="10">
        <v>0</v>
      </c>
      <c r="O190" s="11">
        <v>658.19608669251886</v>
      </c>
      <c r="P190" s="11">
        <v>0</v>
      </c>
      <c r="Q190" s="11">
        <v>0</v>
      </c>
      <c r="R190" s="11">
        <v>0</v>
      </c>
      <c r="S190" s="11">
        <f t="shared" si="23"/>
        <v>658.19608669251886</v>
      </c>
      <c r="T190" s="11">
        <v>6881.4574989651701</v>
      </c>
      <c r="U190" s="11">
        <v>0</v>
      </c>
      <c r="V190" s="11">
        <v>0</v>
      </c>
      <c r="W190" s="11">
        <v>0</v>
      </c>
      <c r="X190" s="11">
        <f t="shared" si="24"/>
        <v>6881.4574989651701</v>
      </c>
      <c r="Y190" s="11">
        <f t="shared" si="25"/>
        <v>7539.6535856576893</v>
      </c>
      <c r="Z190" s="11">
        <f t="shared" si="26"/>
        <v>0</v>
      </c>
      <c r="AA190" s="11">
        <f t="shared" si="27"/>
        <v>0</v>
      </c>
      <c r="AB190" s="11">
        <f t="shared" si="28"/>
        <v>0</v>
      </c>
      <c r="AC190" s="11">
        <f t="shared" si="29"/>
        <v>7539.6535856576893</v>
      </c>
    </row>
    <row r="191" spans="1:29" x14ac:dyDescent="0.25">
      <c r="A191" s="6" t="s">
        <v>423</v>
      </c>
      <c r="B191" s="14" t="s">
        <v>280</v>
      </c>
      <c r="C191" s="8">
        <v>1657.1518350267499</v>
      </c>
      <c r="D191" s="9">
        <v>13521</v>
      </c>
      <c r="E191" s="9">
        <v>13450</v>
      </c>
      <c r="F191" s="9">
        <v>26971</v>
      </c>
      <c r="G191" s="8">
        <v>74</v>
      </c>
      <c r="H191" s="8">
        <v>3</v>
      </c>
      <c r="I191" s="8">
        <v>20</v>
      </c>
      <c r="J191" s="8">
        <v>3</v>
      </c>
      <c r="K191" s="10">
        <f t="shared" si="20"/>
        <v>100</v>
      </c>
      <c r="L191" s="10">
        <f t="shared" si="21"/>
        <v>0</v>
      </c>
      <c r="M191" s="10">
        <f t="shared" si="22"/>
        <v>0.6</v>
      </c>
      <c r="N191" s="10">
        <v>0</v>
      </c>
      <c r="O191" s="11">
        <v>5678.9159268343456</v>
      </c>
      <c r="P191" s="11">
        <v>36.298286937462628</v>
      </c>
      <c r="Q191" s="11">
        <v>914.17907842498482</v>
      </c>
      <c r="R191" s="11">
        <v>29.576381949043625</v>
      </c>
      <c r="S191" s="11">
        <f t="shared" si="23"/>
        <v>6658.9696741458374</v>
      </c>
      <c r="T191" s="11">
        <v>7043.0280599860589</v>
      </c>
      <c r="U191" s="11">
        <v>45.01736893514537</v>
      </c>
      <c r="V191" s="11">
        <v>181.87572819785586</v>
      </c>
      <c r="W191" s="11">
        <v>0</v>
      </c>
      <c r="X191" s="11">
        <f t="shared" si="24"/>
        <v>7269.9211571190599</v>
      </c>
      <c r="Y191" s="11">
        <f t="shared" si="25"/>
        <v>12721.943986820404</v>
      </c>
      <c r="Z191" s="11">
        <f t="shared" si="26"/>
        <v>81.315655872608005</v>
      </c>
      <c r="AA191" s="11">
        <f t="shared" si="27"/>
        <v>1096.0548066228407</v>
      </c>
      <c r="AB191" s="11">
        <f t="shared" si="28"/>
        <v>29.576381949043625</v>
      </c>
      <c r="AC191" s="11">
        <f t="shared" si="29"/>
        <v>13928.890831264896</v>
      </c>
    </row>
    <row r="192" spans="1:29" x14ac:dyDescent="0.25">
      <c r="A192" s="6" t="s">
        <v>486</v>
      </c>
      <c r="B192" s="7" t="s">
        <v>282</v>
      </c>
      <c r="C192" s="8">
        <v>3335.0291722326601</v>
      </c>
      <c r="D192" s="15">
        <v>21927</v>
      </c>
      <c r="E192" s="15">
        <v>16113</v>
      </c>
      <c r="F192" s="15">
        <f>D192+E192</f>
        <v>38040</v>
      </c>
      <c r="G192" s="8">
        <v>100</v>
      </c>
      <c r="H192" s="8">
        <v>0</v>
      </c>
      <c r="I192" s="8">
        <v>0</v>
      </c>
      <c r="J192" s="8">
        <v>0</v>
      </c>
      <c r="K192" s="10">
        <f t="shared" si="20"/>
        <v>100</v>
      </c>
      <c r="L192" s="10">
        <f t="shared" si="21"/>
        <v>0</v>
      </c>
      <c r="M192" s="10">
        <f t="shared" si="22"/>
        <v>0</v>
      </c>
      <c r="N192" s="10">
        <v>0</v>
      </c>
      <c r="O192" s="11">
        <v>27729.69679396728</v>
      </c>
      <c r="P192" s="11">
        <v>0</v>
      </c>
      <c r="Q192" s="11">
        <v>0</v>
      </c>
      <c r="R192" s="11">
        <v>0</v>
      </c>
      <c r="S192" s="11">
        <f t="shared" si="23"/>
        <v>27729.69679396728</v>
      </c>
      <c r="T192" s="11">
        <v>20377.096932603399</v>
      </c>
      <c r="U192" s="11">
        <v>0</v>
      </c>
      <c r="V192" s="11">
        <v>0</v>
      </c>
      <c r="W192" s="11">
        <v>0</v>
      </c>
      <c r="X192" s="11">
        <f t="shared" si="24"/>
        <v>20377.096932603399</v>
      </c>
      <c r="Y192" s="11">
        <f t="shared" si="25"/>
        <v>48106.793726570679</v>
      </c>
      <c r="Z192" s="11">
        <f t="shared" si="26"/>
        <v>0</v>
      </c>
      <c r="AA192" s="11">
        <f t="shared" si="27"/>
        <v>0</v>
      </c>
      <c r="AB192" s="11">
        <f t="shared" si="28"/>
        <v>0</v>
      </c>
      <c r="AC192" s="11">
        <f t="shared" si="29"/>
        <v>48106.793726570679</v>
      </c>
    </row>
    <row r="193" spans="1:29" x14ac:dyDescent="0.25">
      <c r="A193" s="6" t="s">
        <v>21</v>
      </c>
      <c r="B193" s="7" t="s">
        <v>283</v>
      </c>
      <c r="C193" s="8">
        <v>6336.09081912703</v>
      </c>
      <c r="D193" s="9">
        <v>380</v>
      </c>
      <c r="E193" s="9">
        <v>445</v>
      </c>
      <c r="F193" s="9">
        <v>825</v>
      </c>
      <c r="G193" s="8">
        <v>100</v>
      </c>
      <c r="H193" s="8">
        <v>0</v>
      </c>
      <c r="I193" s="8">
        <v>0</v>
      </c>
      <c r="J193" s="8">
        <v>0</v>
      </c>
      <c r="K193" s="10">
        <f t="shared" si="20"/>
        <v>100</v>
      </c>
      <c r="L193" s="10">
        <f t="shared" si="21"/>
        <v>0</v>
      </c>
      <c r="M193" s="10">
        <f t="shared" si="22"/>
        <v>0</v>
      </c>
      <c r="N193" s="10">
        <v>0</v>
      </c>
      <c r="O193" s="11">
        <v>891.72885107975299</v>
      </c>
      <c r="P193" s="11">
        <v>0</v>
      </c>
      <c r="Q193" s="11">
        <v>0</v>
      </c>
      <c r="R193" s="11">
        <v>0</v>
      </c>
      <c r="S193" s="11">
        <f t="shared" si="23"/>
        <v>891.72885107975299</v>
      </c>
      <c r="T193" s="11">
        <v>1044.261417711816</v>
      </c>
      <c r="U193" s="11">
        <v>0</v>
      </c>
      <c r="V193" s="11">
        <v>0</v>
      </c>
      <c r="W193" s="11">
        <v>0</v>
      </c>
      <c r="X193" s="11">
        <f t="shared" si="24"/>
        <v>1044.261417711816</v>
      </c>
      <c r="Y193" s="11">
        <f t="shared" si="25"/>
        <v>1935.990268791569</v>
      </c>
      <c r="Z193" s="11">
        <f t="shared" si="26"/>
        <v>0</v>
      </c>
      <c r="AA193" s="11">
        <f t="shared" si="27"/>
        <v>0</v>
      </c>
      <c r="AB193" s="11">
        <f t="shared" si="28"/>
        <v>0</v>
      </c>
      <c r="AC193" s="11">
        <f t="shared" si="29"/>
        <v>1935.990268791569</v>
      </c>
    </row>
    <row r="194" spans="1:29" x14ac:dyDescent="0.25">
      <c r="A194" s="6" t="s">
        <v>428</v>
      </c>
      <c r="B194" s="7" t="s">
        <v>284</v>
      </c>
      <c r="C194" s="8">
        <v>4531.2696505874501</v>
      </c>
      <c r="D194" s="9">
        <v>5192</v>
      </c>
      <c r="E194" s="9">
        <v>4574</v>
      </c>
      <c r="F194" s="9">
        <v>9766</v>
      </c>
      <c r="G194" s="8">
        <v>100</v>
      </c>
      <c r="H194" s="8">
        <v>0</v>
      </c>
      <c r="I194" s="8">
        <v>0</v>
      </c>
      <c r="J194" s="8">
        <v>0</v>
      </c>
      <c r="K194" s="10">
        <f t="shared" si="20"/>
        <v>100</v>
      </c>
      <c r="L194" s="10">
        <f t="shared" si="21"/>
        <v>0</v>
      </c>
      <c r="M194" s="10">
        <f t="shared" si="22"/>
        <v>0</v>
      </c>
      <c r="N194" s="10">
        <v>0</v>
      </c>
      <c r="O194" s="11">
        <v>8713.2950206203022</v>
      </c>
      <c r="P194" s="11">
        <v>0</v>
      </c>
      <c r="Q194" s="11">
        <v>0</v>
      </c>
      <c r="R194" s="11">
        <v>0</v>
      </c>
      <c r="S194" s="11">
        <f t="shared" si="23"/>
        <v>8713.2950206203022</v>
      </c>
      <c r="T194" s="11">
        <v>7676.157824406253</v>
      </c>
      <c r="U194" s="11">
        <v>0</v>
      </c>
      <c r="V194" s="11">
        <v>0</v>
      </c>
      <c r="W194" s="11">
        <v>0</v>
      </c>
      <c r="X194" s="11">
        <f t="shared" si="24"/>
        <v>7676.157824406253</v>
      </c>
      <c r="Y194" s="11">
        <f t="shared" si="25"/>
        <v>16389.452845026557</v>
      </c>
      <c r="Z194" s="11">
        <f t="shared" si="26"/>
        <v>0</v>
      </c>
      <c r="AA194" s="11">
        <f t="shared" si="27"/>
        <v>0</v>
      </c>
      <c r="AB194" s="11">
        <f t="shared" si="28"/>
        <v>0</v>
      </c>
      <c r="AC194" s="11">
        <f t="shared" si="29"/>
        <v>16389.452845026557</v>
      </c>
    </row>
    <row r="195" spans="1:29" x14ac:dyDescent="0.25">
      <c r="A195" s="6" t="s">
        <v>435</v>
      </c>
      <c r="B195" s="7" t="s">
        <v>287</v>
      </c>
      <c r="C195" s="8">
        <v>4886.6274402911904</v>
      </c>
      <c r="D195" s="9">
        <v>80</v>
      </c>
      <c r="E195" s="9">
        <v>78</v>
      </c>
      <c r="F195" s="9">
        <v>158</v>
      </c>
      <c r="G195" s="8">
        <v>100</v>
      </c>
      <c r="H195" s="8">
        <v>0</v>
      </c>
      <c r="I195" s="8">
        <v>0</v>
      </c>
      <c r="J195" s="8">
        <v>0</v>
      </c>
      <c r="K195" s="10">
        <f t="shared" si="20"/>
        <v>100</v>
      </c>
      <c r="L195" s="10">
        <f t="shared" si="21"/>
        <v>0</v>
      </c>
      <c r="M195" s="10">
        <f t="shared" si="22"/>
        <v>0</v>
      </c>
      <c r="N195" s="10">
        <v>0</v>
      </c>
      <c r="O195" s="11">
        <v>144.78615807952434</v>
      </c>
      <c r="P195" s="11">
        <v>0</v>
      </c>
      <c r="Q195" s="11">
        <v>0</v>
      </c>
      <c r="R195" s="11">
        <v>0</v>
      </c>
      <c r="S195" s="11">
        <f t="shared" si="23"/>
        <v>144.78615807952434</v>
      </c>
      <c r="T195" s="11">
        <v>141.16650412753626</v>
      </c>
      <c r="U195" s="11">
        <v>0</v>
      </c>
      <c r="V195" s="11">
        <v>0</v>
      </c>
      <c r="W195" s="11">
        <v>0</v>
      </c>
      <c r="X195" s="11">
        <f t="shared" si="24"/>
        <v>141.16650412753626</v>
      </c>
      <c r="Y195" s="11">
        <f t="shared" si="25"/>
        <v>285.9526622070606</v>
      </c>
      <c r="Z195" s="11">
        <f t="shared" si="26"/>
        <v>0</v>
      </c>
      <c r="AA195" s="11">
        <f t="shared" si="27"/>
        <v>0</v>
      </c>
      <c r="AB195" s="11">
        <f t="shared" si="28"/>
        <v>0</v>
      </c>
      <c r="AC195" s="11">
        <f t="shared" si="29"/>
        <v>285.9526622070606</v>
      </c>
    </row>
    <row r="196" spans="1:29" x14ac:dyDescent="0.25">
      <c r="A196" s="6" t="s">
        <v>429</v>
      </c>
      <c r="B196" s="7" t="s">
        <v>296</v>
      </c>
      <c r="C196" s="8">
        <v>4426.6606798296498</v>
      </c>
      <c r="D196" s="9">
        <v>434</v>
      </c>
      <c r="E196" s="9">
        <v>444</v>
      </c>
      <c r="F196" s="9">
        <v>878</v>
      </c>
      <c r="G196" s="8">
        <v>100</v>
      </c>
      <c r="H196" s="8">
        <v>0</v>
      </c>
      <c r="I196" s="8">
        <v>0</v>
      </c>
      <c r="J196" s="8">
        <v>0</v>
      </c>
      <c r="K196" s="10">
        <f t="shared" ref="K196:K251" si="30">IF(F196&lt;100,((100-M196)*F196/(F196+G196)),100)</f>
        <v>100</v>
      </c>
      <c r="L196" s="10">
        <f t="shared" ref="L196:L251" si="31">IF(F196&lt;100,((100-M196)*G196/(F196+G196)),0)</f>
        <v>0</v>
      </c>
      <c r="M196" s="10">
        <f t="shared" ref="M196:M251" si="32">IF(H196&gt;0,H196/5,0)</f>
        <v>0</v>
      </c>
      <c r="N196" s="10">
        <v>0</v>
      </c>
      <c r="O196" s="11">
        <v>711.5309411780139</v>
      </c>
      <c r="P196" s="11">
        <v>0</v>
      </c>
      <c r="Q196" s="11">
        <v>0</v>
      </c>
      <c r="R196" s="11">
        <v>0</v>
      </c>
      <c r="S196" s="11">
        <f t="shared" si="23"/>
        <v>711.5309411780139</v>
      </c>
      <c r="T196" s="11">
        <v>727.92566332497279</v>
      </c>
      <c r="U196" s="11">
        <v>0</v>
      </c>
      <c r="V196" s="11">
        <v>0</v>
      </c>
      <c r="W196" s="11">
        <v>0</v>
      </c>
      <c r="X196" s="11">
        <f t="shared" si="24"/>
        <v>727.92566332497279</v>
      </c>
      <c r="Y196" s="11">
        <f t="shared" si="25"/>
        <v>1439.4566045029867</v>
      </c>
      <c r="Z196" s="11">
        <f t="shared" si="26"/>
        <v>0</v>
      </c>
      <c r="AA196" s="11">
        <f t="shared" si="27"/>
        <v>0</v>
      </c>
      <c r="AB196" s="11">
        <f t="shared" si="28"/>
        <v>0</v>
      </c>
      <c r="AC196" s="11">
        <f t="shared" si="29"/>
        <v>1439.4566045029867</v>
      </c>
    </row>
    <row r="197" spans="1:29" x14ac:dyDescent="0.25">
      <c r="A197" s="6" t="s">
        <v>85</v>
      </c>
      <c r="B197" s="7" t="s">
        <v>289</v>
      </c>
      <c r="C197" s="8">
        <v>10556.7130752102</v>
      </c>
      <c r="D197" s="9">
        <v>2911</v>
      </c>
      <c r="E197" s="9">
        <v>3487</v>
      </c>
      <c r="F197" s="9">
        <v>6398</v>
      </c>
      <c r="G197" s="8">
        <v>100</v>
      </c>
      <c r="H197" s="8">
        <v>0</v>
      </c>
      <c r="I197" s="8">
        <v>0</v>
      </c>
      <c r="J197" s="8">
        <v>0</v>
      </c>
      <c r="K197" s="10">
        <f t="shared" si="30"/>
        <v>100</v>
      </c>
      <c r="L197" s="10">
        <f t="shared" si="31"/>
        <v>0</v>
      </c>
      <c r="M197" s="10">
        <f t="shared" si="32"/>
        <v>0</v>
      </c>
      <c r="N197" s="10">
        <v>0</v>
      </c>
      <c r="O197" s="11">
        <v>11381.480302844586</v>
      </c>
      <c r="P197" s="11">
        <v>0</v>
      </c>
      <c r="Q197" s="11">
        <v>0</v>
      </c>
      <c r="R197" s="11">
        <v>0</v>
      </c>
      <c r="S197" s="11">
        <f t="shared" ref="S197:S251" si="33">SUM(O197:R197)</f>
        <v>11381.480302844586</v>
      </c>
      <c r="T197" s="11">
        <v>13633.535491590197</v>
      </c>
      <c r="U197" s="11">
        <v>0</v>
      </c>
      <c r="V197" s="11">
        <v>0</v>
      </c>
      <c r="W197" s="11">
        <v>0</v>
      </c>
      <c r="X197" s="11">
        <f t="shared" ref="X197:X251" si="34">SUM(T197:W197)</f>
        <v>13633.535491590197</v>
      </c>
      <c r="Y197" s="11">
        <f t="shared" ref="Y197:Y251" si="35">O197+T197</f>
        <v>25015.015794434781</v>
      </c>
      <c r="Z197" s="11">
        <f t="shared" ref="Z197:Z251" si="36">P197+U197</f>
        <v>0</v>
      </c>
      <c r="AA197" s="11">
        <f t="shared" ref="AA197:AA251" si="37">Q197+V197</f>
        <v>0</v>
      </c>
      <c r="AB197" s="11">
        <f t="shared" ref="AB197:AB251" si="38">R197+W197</f>
        <v>0</v>
      </c>
      <c r="AC197" s="11">
        <f t="shared" ref="AC197:AC251" si="39">SUM(Y197:AB197)</f>
        <v>25015.015794434781</v>
      </c>
    </row>
    <row r="198" spans="1:29" x14ac:dyDescent="0.25">
      <c r="A198" s="6" t="s">
        <v>490</v>
      </c>
      <c r="B198" s="12" t="s">
        <v>182</v>
      </c>
      <c r="C198" s="8">
        <v>12277.968922354799</v>
      </c>
      <c r="D198" s="9">
        <v>13</v>
      </c>
      <c r="E198" s="9">
        <v>42</v>
      </c>
      <c r="F198" s="9">
        <v>55</v>
      </c>
      <c r="G198" s="8">
        <v>100</v>
      </c>
      <c r="H198" s="8">
        <v>0</v>
      </c>
      <c r="I198" s="8">
        <v>0</v>
      </c>
      <c r="J198" s="8">
        <v>0</v>
      </c>
      <c r="K198" s="10">
        <f t="shared" si="30"/>
        <v>35.483870967741936</v>
      </c>
      <c r="L198" s="10">
        <f t="shared" si="31"/>
        <v>64.516129032258064</v>
      </c>
      <c r="M198" s="10">
        <f t="shared" si="32"/>
        <v>0</v>
      </c>
      <c r="N198" s="10">
        <v>0</v>
      </c>
      <c r="O198" s="11">
        <v>59.115002174590366</v>
      </c>
      <c r="P198" s="11">
        <v>0</v>
      </c>
      <c r="Q198" s="11">
        <v>0</v>
      </c>
      <c r="R198" s="11">
        <v>0</v>
      </c>
      <c r="S198" s="11">
        <f t="shared" si="33"/>
        <v>59.115002174590366</v>
      </c>
      <c r="T198" s="11">
        <v>190.98693010252273</v>
      </c>
      <c r="U198" s="11">
        <v>0</v>
      </c>
      <c r="V198" s="11">
        <v>0</v>
      </c>
      <c r="W198" s="11">
        <v>0</v>
      </c>
      <c r="X198" s="11">
        <f t="shared" si="34"/>
        <v>190.98693010252273</v>
      </c>
      <c r="Y198" s="11">
        <f t="shared" si="35"/>
        <v>250.10193227711309</v>
      </c>
      <c r="Z198" s="11">
        <f t="shared" si="36"/>
        <v>0</v>
      </c>
      <c r="AA198" s="11">
        <f t="shared" si="37"/>
        <v>0</v>
      </c>
      <c r="AB198" s="11">
        <f t="shared" si="38"/>
        <v>0</v>
      </c>
      <c r="AC198" s="11">
        <f t="shared" si="39"/>
        <v>250.10193227711309</v>
      </c>
    </row>
    <row r="199" spans="1:29" x14ac:dyDescent="0.25">
      <c r="A199" s="6" t="s">
        <v>452</v>
      </c>
      <c r="B199" s="12" t="s">
        <v>290</v>
      </c>
      <c r="C199" s="8">
        <v>7465.7455305785197</v>
      </c>
      <c r="D199" s="9">
        <v>5</v>
      </c>
      <c r="E199" s="9">
        <v>3</v>
      </c>
      <c r="F199" s="9">
        <v>8</v>
      </c>
      <c r="G199" s="8">
        <v>100</v>
      </c>
      <c r="H199" s="8">
        <v>0</v>
      </c>
      <c r="I199" s="8">
        <v>0</v>
      </c>
      <c r="J199" s="8">
        <v>0</v>
      </c>
      <c r="K199" s="10">
        <f t="shared" si="30"/>
        <v>7.4074074074074074</v>
      </c>
      <c r="L199" s="10">
        <f t="shared" si="31"/>
        <v>92.592592592592595</v>
      </c>
      <c r="M199" s="10">
        <f t="shared" si="32"/>
        <v>0</v>
      </c>
      <c r="N199" s="10">
        <v>0</v>
      </c>
      <c r="O199" s="11">
        <v>13.825187025453793</v>
      </c>
      <c r="P199" s="11">
        <v>0</v>
      </c>
      <c r="Q199" s="11">
        <v>0</v>
      </c>
      <c r="R199" s="11">
        <v>0</v>
      </c>
      <c r="S199" s="11">
        <f t="shared" si="33"/>
        <v>13.825187025453793</v>
      </c>
      <c r="T199" s="11">
        <v>8.2951122152722778</v>
      </c>
      <c r="U199" s="11">
        <v>0</v>
      </c>
      <c r="V199" s="11">
        <v>0</v>
      </c>
      <c r="W199" s="11">
        <v>0</v>
      </c>
      <c r="X199" s="11">
        <f t="shared" si="34"/>
        <v>8.2951122152722778</v>
      </c>
      <c r="Y199" s="11">
        <f t="shared" si="35"/>
        <v>22.120299240726069</v>
      </c>
      <c r="Z199" s="11">
        <f t="shared" si="36"/>
        <v>0</v>
      </c>
      <c r="AA199" s="11">
        <f t="shared" si="37"/>
        <v>0</v>
      </c>
      <c r="AB199" s="11">
        <f t="shared" si="38"/>
        <v>0</v>
      </c>
      <c r="AC199" s="11">
        <f t="shared" si="39"/>
        <v>22.120299240726069</v>
      </c>
    </row>
    <row r="200" spans="1:29" x14ac:dyDescent="0.25">
      <c r="A200" s="6" t="s">
        <v>491</v>
      </c>
      <c r="B200" s="12" t="s">
        <v>292</v>
      </c>
      <c r="C200" s="8">
        <v>3158.98331078715</v>
      </c>
      <c r="D200" s="9">
        <v>5</v>
      </c>
      <c r="E200" s="9">
        <v>1</v>
      </c>
      <c r="F200" s="9">
        <v>6</v>
      </c>
      <c r="G200" s="8">
        <v>100</v>
      </c>
      <c r="H200" s="8">
        <v>0</v>
      </c>
      <c r="I200" s="8">
        <v>0</v>
      </c>
      <c r="J200" s="8">
        <v>0</v>
      </c>
      <c r="K200" s="10">
        <f t="shared" si="30"/>
        <v>5.6603773584905657</v>
      </c>
      <c r="L200" s="10">
        <f t="shared" si="31"/>
        <v>94.339622641509436</v>
      </c>
      <c r="M200" s="10">
        <f t="shared" si="32"/>
        <v>0</v>
      </c>
      <c r="N200" s="10">
        <v>0</v>
      </c>
      <c r="O200" s="11">
        <v>5.9894039264026384</v>
      </c>
      <c r="P200" s="11">
        <v>0</v>
      </c>
      <c r="Q200" s="11">
        <v>0</v>
      </c>
      <c r="R200" s="11">
        <v>0</v>
      </c>
      <c r="S200" s="11">
        <f t="shared" si="33"/>
        <v>5.9894039264026384</v>
      </c>
      <c r="T200" s="11">
        <v>1.1978807852805275</v>
      </c>
      <c r="U200" s="11">
        <v>0</v>
      </c>
      <c r="V200" s="11">
        <v>0</v>
      </c>
      <c r="W200" s="11">
        <v>0</v>
      </c>
      <c r="X200" s="11">
        <f t="shared" si="34"/>
        <v>1.1978807852805275</v>
      </c>
      <c r="Y200" s="11">
        <f t="shared" si="35"/>
        <v>7.1872847116831657</v>
      </c>
      <c r="Z200" s="11">
        <f t="shared" si="36"/>
        <v>0</v>
      </c>
      <c r="AA200" s="11">
        <f t="shared" si="37"/>
        <v>0</v>
      </c>
      <c r="AB200" s="11">
        <f t="shared" si="38"/>
        <v>0</v>
      </c>
      <c r="AC200" s="11">
        <f t="shared" si="39"/>
        <v>7.1872847116831657</v>
      </c>
    </row>
    <row r="201" spans="1:29" x14ac:dyDescent="0.25">
      <c r="A201" s="6" t="s">
        <v>432</v>
      </c>
      <c r="B201" s="7" t="s">
        <v>285</v>
      </c>
      <c r="C201" s="8">
        <v>14859.274124535799</v>
      </c>
      <c r="D201" s="9">
        <v>17</v>
      </c>
      <c r="E201" s="9">
        <v>24</v>
      </c>
      <c r="F201" s="9">
        <v>41</v>
      </c>
      <c r="G201" s="8">
        <v>100</v>
      </c>
      <c r="H201" s="8">
        <v>0</v>
      </c>
      <c r="I201" s="8">
        <v>0</v>
      </c>
      <c r="J201" s="8">
        <v>0</v>
      </c>
      <c r="K201" s="10">
        <f t="shared" si="30"/>
        <v>29.078014184397162</v>
      </c>
      <c r="L201" s="10">
        <f t="shared" si="31"/>
        <v>70.921985815602838</v>
      </c>
      <c r="M201" s="10">
        <f t="shared" si="32"/>
        <v>0</v>
      </c>
      <c r="N201" s="10">
        <v>0</v>
      </c>
      <c r="O201" s="11">
        <v>93.556581345484716</v>
      </c>
      <c r="P201" s="11">
        <v>0</v>
      </c>
      <c r="Q201" s="11">
        <v>0</v>
      </c>
      <c r="R201" s="11">
        <v>0</v>
      </c>
      <c r="S201" s="11">
        <f t="shared" si="33"/>
        <v>93.556581345484716</v>
      </c>
      <c r="T201" s="11">
        <v>132.07987954656664</v>
      </c>
      <c r="U201" s="11">
        <v>0</v>
      </c>
      <c r="V201" s="11">
        <v>0</v>
      </c>
      <c r="W201" s="11">
        <v>0</v>
      </c>
      <c r="X201" s="11">
        <f t="shared" si="34"/>
        <v>132.07987954656664</v>
      </c>
      <c r="Y201" s="11">
        <f t="shared" si="35"/>
        <v>225.63646089205136</v>
      </c>
      <c r="Z201" s="11">
        <f t="shared" si="36"/>
        <v>0</v>
      </c>
      <c r="AA201" s="11">
        <f t="shared" si="37"/>
        <v>0</v>
      </c>
      <c r="AB201" s="11">
        <f t="shared" si="38"/>
        <v>0</v>
      </c>
      <c r="AC201" s="11">
        <f t="shared" si="39"/>
        <v>225.63646089205136</v>
      </c>
    </row>
    <row r="202" spans="1:29" x14ac:dyDescent="0.25">
      <c r="A202" s="6" t="s">
        <v>26</v>
      </c>
      <c r="B202" s="7" t="s">
        <v>294</v>
      </c>
      <c r="C202" s="8">
        <v>4941.1688671013999</v>
      </c>
      <c r="D202" s="9">
        <v>442</v>
      </c>
      <c r="E202" s="9">
        <v>385</v>
      </c>
      <c r="F202" s="9">
        <v>827</v>
      </c>
      <c r="G202" s="8">
        <v>100</v>
      </c>
      <c r="H202" s="8">
        <v>0</v>
      </c>
      <c r="I202" s="8">
        <v>0</v>
      </c>
      <c r="J202" s="8">
        <v>0</v>
      </c>
      <c r="K202" s="10">
        <f t="shared" si="30"/>
        <v>100</v>
      </c>
      <c r="L202" s="10">
        <f t="shared" si="31"/>
        <v>0</v>
      </c>
      <c r="M202" s="10">
        <f t="shared" si="32"/>
        <v>0</v>
      </c>
      <c r="N202" s="10">
        <v>0</v>
      </c>
      <c r="O202" s="11">
        <v>808.87198410514168</v>
      </c>
      <c r="P202" s="11">
        <v>0</v>
      </c>
      <c r="Q202" s="11">
        <v>0</v>
      </c>
      <c r="R202" s="11">
        <v>0</v>
      </c>
      <c r="S202" s="11">
        <f t="shared" si="33"/>
        <v>808.87198410514168</v>
      </c>
      <c r="T202" s="11">
        <v>704.56043864361891</v>
      </c>
      <c r="U202" s="11">
        <v>0</v>
      </c>
      <c r="V202" s="11">
        <v>0</v>
      </c>
      <c r="W202" s="11">
        <v>0</v>
      </c>
      <c r="X202" s="11">
        <f t="shared" si="34"/>
        <v>704.56043864361891</v>
      </c>
      <c r="Y202" s="11">
        <f t="shared" si="35"/>
        <v>1513.4324227487605</v>
      </c>
      <c r="Z202" s="11">
        <f t="shared" si="36"/>
        <v>0</v>
      </c>
      <c r="AA202" s="11">
        <f t="shared" si="37"/>
        <v>0</v>
      </c>
      <c r="AB202" s="11">
        <f t="shared" si="38"/>
        <v>0</v>
      </c>
      <c r="AC202" s="11">
        <f t="shared" si="39"/>
        <v>1513.4324227487605</v>
      </c>
    </row>
    <row r="203" spans="1:29" x14ac:dyDescent="0.25">
      <c r="A203" s="6" t="s">
        <v>31</v>
      </c>
      <c r="B203" s="7" t="s">
        <v>301</v>
      </c>
      <c r="C203" s="8">
        <v>9076.3864438339406</v>
      </c>
      <c r="D203" s="9">
        <v>190</v>
      </c>
      <c r="E203" s="9">
        <v>153</v>
      </c>
      <c r="F203" s="9">
        <v>343</v>
      </c>
      <c r="G203" s="8">
        <v>100</v>
      </c>
      <c r="H203" s="8">
        <v>0</v>
      </c>
      <c r="I203" s="8">
        <v>0</v>
      </c>
      <c r="J203" s="8">
        <v>0</v>
      </c>
      <c r="K203" s="10">
        <f t="shared" si="30"/>
        <v>100</v>
      </c>
      <c r="L203" s="10">
        <f t="shared" si="31"/>
        <v>0</v>
      </c>
      <c r="M203" s="10">
        <f t="shared" si="32"/>
        <v>0</v>
      </c>
      <c r="N203" s="10">
        <v>0</v>
      </c>
      <c r="O203" s="11">
        <v>638.69631027724199</v>
      </c>
      <c r="P203" s="11">
        <v>0</v>
      </c>
      <c r="Q203" s="11">
        <v>0</v>
      </c>
      <c r="R203" s="11">
        <v>0</v>
      </c>
      <c r="S203" s="11">
        <f t="shared" si="33"/>
        <v>638.69631027724199</v>
      </c>
      <c r="T203" s="11">
        <v>514.31860774956863</v>
      </c>
      <c r="U203" s="11">
        <v>0</v>
      </c>
      <c r="V203" s="11">
        <v>0</v>
      </c>
      <c r="W203" s="11">
        <v>0</v>
      </c>
      <c r="X203" s="11">
        <f t="shared" si="34"/>
        <v>514.31860774956863</v>
      </c>
      <c r="Y203" s="11">
        <f t="shared" si="35"/>
        <v>1153.0149180268106</v>
      </c>
      <c r="Z203" s="11">
        <f t="shared" si="36"/>
        <v>0</v>
      </c>
      <c r="AA203" s="11">
        <f t="shared" si="37"/>
        <v>0</v>
      </c>
      <c r="AB203" s="11">
        <f t="shared" si="38"/>
        <v>0</v>
      </c>
      <c r="AC203" s="11">
        <f t="shared" si="39"/>
        <v>1153.0149180268106</v>
      </c>
    </row>
    <row r="204" spans="1:29" x14ac:dyDescent="0.25">
      <c r="A204" s="6" t="s">
        <v>426</v>
      </c>
      <c r="B204" s="7" t="s">
        <v>295</v>
      </c>
      <c r="C204" s="8">
        <v>978.522649329366</v>
      </c>
      <c r="D204" s="9">
        <v>872</v>
      </c>
      <c r="E204" s="9">
        <v>143</v>
      </c>
      <c r="F204" s="9">
        <v>1015</v>
      </c>
      <c r="G204" s="8">
        <v>28</v>
      </c>
      <c r="H204" s="8">
        <v>35</v>
      </c>
      <c r="I204" s="8">
        <v>25</v>
      </c>
      <c r="J204" s="8">
        <v>12</v>
      </c>
      <c r="K204" s="10">
        <f t="shared" si="30"/>
        <v>100</v>
      </c>
      <c r="L204" s="10">
        <f t="shared" si="31"/>
        <v>0</v>
      </c>
      <c r="M204" s="10">
        <f t="shared" si="32"/>
        <v>7</v>
      </c>
      <c r="N204" s="10">
        <v>0</v>
      </c>
      <c r="O204" s="11">
        <v>93.393733101095179</v>
      </c>
      <c r="P204" s="11">
        <v>16.126836079067413</v>
      </c>
      <c r="Q204" s="11">
        <v>43.516859260975565</v>
      </c>
      <c r="R204" s="11">
        <v>4.505274841136294</v>
      </c>
      <c r="S204" s="11">
        <f t="shared" si="33"/>
        <v>157.54270328227446</v>
      </c>
      <c r="T204" s="11">
        <v>23.095126404878005</v>
      </c>
      <c r="U204" s="11">
        <v>3.9879690573418309</v>
      </c>
      <c r="V204" s="11">
        <v>1.4272731363118132</v>
      </c>
      <c r="W204" s="11">
        <v>0</v>
      </c>
      <c r="X204" s="11">
        <f t="shared" si="34"/>
        <v>28.510368598531652</v>
      </c>
      <c r="Y204" s="11">
        <f t="shared" si="35"/>
        <v>116.48885950597318</v>
      </c>
      <c r="Z204" s="11">
        <f t="shared" si="36"/>
        <v>20.114805136409245</v>
      </c>
      <c r="AA204" s="11">
        <f t="shared" si="37"/>
        <v>44.944132397287376</v>
      </c>
      <c r="AB204" s="11">
        <f t="shared" si="38"/>
        <v>4.505274841136294</v>
      </c>
      <c r="AC204" s="11">
        <f t="shared" si="39"/>
        <v>186.0530718808061</v>
      </c>
    </row>
    <row r="205" spans="1:29" x14ac:dyDescent="0.25">
      <c r="A205" s="6" t="s">
        <v>433</v>
      </c>
      <c r="B205" s="7" t="s">
        <v>297</v>
      </c>
      <c r="C205" s="8">
        <v>6320.0809422475404</v>
      </c>
      <c r="D205" s="9">
        <v>114</v>
      </c>
      <c r="E205" s="9">
        <v>144</v>
      </c>
      <c r="F205" s="9">
        <v>258</v>
      </c>
      <c r="G205" s="8">
        <v>100</v>
      </c>
      <c r="H205" s="8">
        <v>0</v>
      </c>
      <c r="I205" s="8">
        <v>0</v>
      </c>
      <c r="J205" s="8">
        <v>0</v>
      </c>
      <c r="K205" s="10">
        <f t="shared" si="30"/>
        <v>100</v>
      </c>
      <c r="L205" s="10">
        <f t="shared" si="31"/>
        <v>0</v>
      </c>
      <c r="M205" s="10">
        <f t="shared" si="32"/>
        <v>0</v>
      </c>
      <c r="N205" s="10">
        <v>0</v>
      </c>
      <c r="O205" s="11">
        <v>266.84269583139877</v>
      </c>
      <c r="P205" s="11">
        <v>0</v>
      </c>
      <c r="Q205" s="11">
        <v>0</v>
      </c>
      <c r="R205" s="11">
        <v>0</v>
      </c>
      <c r="S205" s="11">
        <f t="shared" si="33"/>
        <v>266.84269583139877</v>
      </c>
      <c r="T205" s="11">
        <v>337.06445789229326</v>
      </c>
      <c r="U205" s="11">
        <v>0</v>
      </c>
      <c r="V205" s="11">
        <v>0</v>
      </c>
      <c r="W205" s="11">
        <v>0</v>
      </c>
      <c r="X205" s="11">
        <f t="shared" si="34"/>
        <v>337.06445789229326</v>
      </c>
      <c r="Y205" s="11">
        <f t="shared" si="35"/>
        <v>603.90715372369209</v>
      </c>
      <c r="Z205" s="11">
        <f t="shared" si="36"/>
        <v>0</v>
      </c>
      <c r="AA205" s="11">
        <f t="shared" si="37"/>
        <v>0</v>
      </c>
      <c r="AB205" s="11">
        <f t="shared" si="38"/>
        <v>0</v>
      </c>
      <c r="AC205" s="11">
        <f t="shared" si="39"/>
        <v>603.90715372369209</v>
      </c>
    </row>
    <row r="206" spans="1:29" x14ac:dyDescent="0.25">
      <c r="A206" s="6" t="s">
        <v>453</v>
      </c>
      <c r="B206" s="12" t="s">
        <v>271</v>
      </c>
      <c r="C206" s="8">
        <v>4344.1277329468303</v>
      </c>
      <c r="D206" s="9">
        <v>2</v>
      </c>
      <c r="E206" s="9">
        <v>0</v>
      </c>
      <c r="F206" s="9">
        <v>2</v>
      </c>
      <c r="G206" s="8">
        <v>100</v>
      </c>
      <c r="H206" s="8">
        <v>0</v>
      </c>
      <c r="I206" s="8">
        <v>0</v>
      </c>
      <c r="J206" s="8">
        <v>0</v>
      </c>
      <c r="K206" s="10">
        <f t="shared" si="30"/>
        <v>1.9607843137254901</v>
      </c>
      <c r="L206" s="10">
        <f t="shared" si="31"/>
        <v>98.039215686274517</v>
      </c>
      <c r="M206" s="10">
        <f t="shared" si="32"/>
        <v>0</v>
      </c>
      <c r="N206" s="10">
        <v>0</v>
      </c>
      <c r="O206" s="11">
        <v>3.2178100967658665</v>
      </c>
      <c r="P206" s="11">
        <v>0</v>
      </c>
      <c r="Q206" s="11">
        <v>0</v>
      </c>
      <c r="R206" s="11">
        <v>0</v>
      </c>
      <c r="S206" s="11">
        <f t="shared" si="33"/>
        <v>3.2178100967658665</v>
      </c>
      <c r="T206" s="11">
        <v>0</v>
      </c>
      <c r="U206" s="11">
        <v>0</v>
      </c>
      <c r="V206" s="11">
        <v>0</v>
      </c>
      <c r="W206" s="11">
        <v>0</v>
      </c>
      <c r="X206" s="11">
        <f t="shared" si="34"/>
        <v>0</v>
      </c>
      <c r="Y206" s="11">
        <f t="shared" si="35"/>
        <v>3.2178100967658665</v>
      </c>
      <c r="Z206" s="11">
        <f t="shared" si="36"/>
        <v>0</v>
      </c>
      <c r="AA206" s="11">
        <f t="shared" si="37"/>
        <v>0</v>
      </c>
      <c r="AB206" s="11">
        <f t="shared" si="38"/>
        <v>0</v>
      </c>
      <c r="AC206" s="11">
        <f t="shared" si="39"/>
        <v>3.2178100967658665</v>
      </c>
    </row>
    <row r="207" spans="1:29" x14ac:dyDescent="0.25">
      <c r="A207" s="13" t="s">
        <v>484</v>
      </c>
      <c r="B207" s="14" t="s">
        <v>281</v>
      </c>
      <c r="C207" s="8">
        <v>1438.26261274168</v>
      </c>
      <c r="D207" s="9">
        <v>1128</v>
      </c>
      <c r="E207" s="9">
        <v>2026</v>
      </c>
      <c r="F207" s="9">
        <v>3154</v>
      </c>
      <c r="G207" s="8">
        <v>74</v>
      </c>
      <c r="H207" s="8">
        <v>3</v>
      </c>
      <c r="I207" s="8">
        <v>20</v>
      </c>
      <c r="J207" s="8">
        <v>3</v>
      </c>
      <c r="K207" s="10">
        <f t="shared" si="30"/>
        <v>100</v>
      </c>
      <c r="L207" s="10">
        <f t="shared" si="31"/>
        <v>0</v>
      </c>
      <c r="M207" s="10">
        <f t="shared" si="32"/>
        <v>0.6</v>
      </c>
      <c r="N207" s="10">
        <v>0</v>
      </c>
      <c r="O207" s="11">
        <v>411.18912045140831</v>
      </c>
      <c r="P207" s="11">
        <v>2.6282235680196364</v>
      </c>
      <c r="Q207" s="11">
        <v>66.19229726864269</v>
      </c>
      <c r="R207" s="11">
        <v>2.1415154998678516</v>
      </c>
      <c r="S207" s="11">
        <f t="shared" si="33"/>
        <v>482.15115678793848</v>
      </c>
      <c r="T207" s="11">
        <v>920.77276378508213</v>
      </c>
      <c r="U207" s="11">
        <v>5.8853616455460447</v>
      </c>
      <c r="V207" s="11">
        <v>23.777587635863494</v>
      </c>
      <c r="W207" s="11">
        <v>0</v>
      </c>
      <c r="X207" s="11">
        <f t="shared" si="34"/>
        <v>950.43571306649164</v>
      </c>
      <c r="Y207" s="11">
        <f t="shared" si="35"/>
        <v>1331.9618842364905</v>
      </c>
      <c r="Z207" s="11">
        <f t="shared" si="36"/>
        <v>8.5135852135656815</v>
      </c>
      <c r="AA207" s="11">
        <f t="shared" si="37"/>
        <v>89.969884904506188</v>
      </c>
      <c r="AB207" s="11">
        <f t="shared" si="38"/>
        <v>2.1415154998678516</v>
      </c>
      <c r="AC207" s="11">
        <f t="shared" si="39"/>
        <v>1432.5868698544302</v>
      </c>
    </row>
    <row r="208" spans="1:29" x14ac:dyDescent="0.25">
      <c r="A208" s="13" t="s">
        <v>434</v>
      </c>
      <c r="B208" s="7" t="s">
        <v>299</v>
      </c>
      <c r="C208" s="8">
        <v>5486.11</v>
      </c>
      <c r="D208" s="9">
        <v>0</v>
      </c>
      <c r="E208" s="9">
        <v>19</v>
      </c>
      <c r="F208" s="9">
        <v>19</v>
      </c>
      <c r="G208" s="8">
        <v>100</v>
      </c>
      <c r="H208" s="8">
        <v>0</v>
      </c>
      <c r="I208" s="8">
        <v>0</v>
      </c>
      <c r="J208" s="8">
        <v>0</v>
      </c>
      <c r="K208" s="10">
        <f t="shared" si="30"/>
        <v>15.966386554621849</v>
      </c>
      <c r="L208" s="10">
        <f t="shared" si="31"/>
        <v>84.033613445378151</v>
      </c>
      <c r="M208" s="10">
        <f t="shared" si="32"/>
        <v>0</v>
      </c>
      <c r="N208" s="10">
        <v>0</v>
      </c>
      <c r="O208" s="11">
        <v>0</v>
      </c>
      <c r="P208" s="11">
        <v>0</v>
      </c>
      <c r="Q208" s="11">
        <v>0</v>
      </c>
      <c r="R208" s="11">
        <v>0</v>
      </c>
      <c r="S208" s="11">
        <f t="shared" si="33"/>
        <v>0</v>
      </c>
      <c r="T208" s="11">
        <v>38.605211847887986</v>
      </c>
      <c r="U208" s="11">
        <v>0</v>
      </c>
      <c r="V208" s="11">
        <v>0</v>
      </c>
      <c r="W208" s="11">
        <v>0</v>
      </c>
      <c r="X208" s="11">
        <f t="shared" si="34"/>
        <v>38.605211847887986</v>
      </c>
      <c r="Y208" s="11">
        <f t="shared" si="35"/>
        <v>38.605211847887986</v>
      </c>
      <c r="Z208" s="11">
        <f t="shared" si="36"/>
        <v>0</v>
      </c>
      <c r="AA208" s="11">
        <f t="shared" si="37"/>
        <v>0</v>
      </c>
      <c r="AB208" s="11">
        <f t="shared" si="38"/>
        <v>0</v>
      </c>
      <c r="AC208" s="11">
        <f t="shared" si="39"/>
        <v>38.605211847887986</v>
      </c>
    </row>
    <row r="209" spans="1:29" x14ac:dyDescent="0.25">
      <c r="A209" s="6" t="s">
        <v>427</v>
      </c>
      <c r="B209" s="7" t="s">
        <v>300</v>
      </c>
      <c r="C209" s="8">
        <v>5597.1620703221997</v>
      </c>
      <c r="D209" s="9">
        <v>9</v>
      </c>
      <c r="E209" s="9">
        <v>268</v>
      </c>
      <c r="F209" s="9">
        <v>277</v>
      </c>
      <c r="G209" s="8">
        <v>100</v>
      </c>
      <c r="H209" s="8">
        <v>0</v>
      </c>
      <c r="I209" s="8">
        <v>0</v>
      </c>
      <c r="J209" s="8">
        <v>0</v>
      </c>
      <c r="K209" s="10">
        <f t="shared" si="30"/>
        <v>100</v>
      </c>
      <c r="L209" s="10">
        <f t="shared" si="31"/>
        <v>0</v>
      </c>
      <c r="M209" s="10">
        <f t="shared" si="32"/>
        <v>0</v>
      </c>
      <c r="N209" s="10">
        <v>0</v>
      </c>
      <c r="O209" s="11">
        <v>18.656845697548402</v>
      </c>
      <c r="P209" s="11">
        <v>0</v>
      </c>
      <c r="Q209" s="11">
        <v>0</v>
      </c>
      <c r="R209" s="11">
        <v>0</v>
      </c>
      <c r="S209" s="11">
        <f t="shared" si="33"/>
        <v>18.656845697548402</v>
      </c>
      <c r="T209" s="11">
        <v>555.55940521588559</v>
      </c>
      <c r="U209" s="11">
        <v>0</v>
      </c>
      <c r="V209" s="11">
        <v>0</v>
      </c>
      <c r="W209" s="11">
        <v>0</v>
      </c>
      <c r="X209" s="11">
        <f t="shared" si="34"/>
        <v>555.55940521588559</v>
      </c>
      <c r="Y209" s="11">
        <f t="shared" si="35"/>
        <v>574.21625091343401</v>
      </c>
      <c r="Z209" s="11">
        <f t="shared" si="36"/>
        <v>0</v>
      </c>
      <c r="AA209" s="11">
        <f t="shared" si="37"/>
        <v>0</v>
      </c>
      <c r="AB209" s="11">
        <f t="shared" si="38"/>
        <v>0</v>
      </c>
      <c r="AC209" s="11">
        <f t="shared" si="39"/>
        <v>574.21625091343401</v>
      </c>
    </row>
    <row r="210" spans="1:29" x14ac:dyDescent="0.25">
      <c r="A210" s="6" t="s">
        <v>44</v>
      </c>
      <c r="B210" s="7" t="s">
        <v>298</v>
      </c>
      <c r="C210" s="8">
        <v>7425.7054113513304</v>
      </c>
      <c r="D210" s="9">
        <v>106</v>
      </c>
      <c r="E210" s="9">
        <v>155</v>
      </c>
      <c r="F210" s="9">
        <v>261</v>
      </c>
      <c r="G210" s="8">
        <v>100</v>
      </c>
      <c r="H210" s="8">
        <v>0</v>
      </c>
      <c r="I210" s="8">
        <v>0</v>
      </c>
      <c r="J210" s="8">
        <v>0</v>
      </c>
      <c r="K210" s="10">
        <f t="shared" si="30"/>
        <v>100</v>
      </c>
      <c r="L210" s="10">
        <f t="shared" si="31"/>
        <v>0</v>
      </c>
      <c r="M210" s="10">
        <f t="shared" si="32"/>
        <v>0</v>
      </c>
      <c r="N210" s="10">
        <v>0</v>
      </c>
      <c r="O210" s="11">
        <v>291.52204995097185</v>
      </c>
      <c r="P210" s="11">
        <v>0</v>
      </c>
      <c r="Q210" s="11">
        <v>0</v>
      </c>
      <c r="R210" s="11">
        <v>0</v>
      </c>
      <c r="S210" s="11">
        <f t="shared" si="33"/>
        <v>291.52204995097185</v>
      </c>
      <c r="T210" s="11">
        <v>426.28224285283625</v>
      </c>
      <c r="U210" s="11">
        <v>0</v>
      </c>
      <c r="V210" s="11">
        <v>0</v>
      </c>
      <c r="W210" s="11">
        <v>0</v>
      </c>
      <c r="X210" s="11">
        <f t="shared" si="34"/>
        <v>426.28224285283625</v>
      </c>
      <c r="Y210" s="11">
        <f t="shared" si="35"/>
        <v>717.80429280380804</v>
      </c>
      <c r="Z210" s="11">
        <f t="shared" si="36"/>
        <v>0</v>
      </c>
      <c r="AA210" s="11">
        <f t="shared" si="37"/>
        <v>0</v>
      </c>
      <c r="AB210" s="11">
        <f t="shared" si="38"/>
        <v>0</v>
      </c>
      <c r="AC210" s="11">
        <f t="shared" si="39"/>
        <v>717.80429280380804</v>
      </c>
    </row>
    <row r="211" spans="1:29" x14ac:dyDescent="0.25">
      <c r="A211" s="6" t="s">
        <v>430</v>
      </c>
      <c r="B211" s="14" t="s">
        <v>293</v>
      </c>
      <c r="C211" s="8">
        <v>1093.43745064122</v>
      </c>
      <c r="D211" s="9">
        <v>2300</v>
      </c>
      <c r="E211" s="9">
        <v>5022</v>
      </c>
      <c r="F211" s="9">
        <v>7322</v>
      </c>
      <c r="G211" s="8">
        <v>74</v>
      </c>
      <c r="H211" s="8">
        <v>3</v>
      </c>
      <c r="I211" s="8">
        <v>20</v>
      </c>
      <c r="J211" s="8">
        <v>3</v>
      </c>
      <c r="K211" s="10">
        <f t="shared" si="30"/>
        <v>100</v>
      </c>
      <c r="L211" s="10">
        <f t="shared" si="31"/>
        <v>0</v>
      </c>
      <c r="M211" s="10">
        <f t="shared" si="32"/>
        <v>0.6</v>
      </c>
      <c r="N211" s="10">
        <v>0</v>
      </c>
      <c r="O211" s="11">
        <v>682.93493350543406</v>
      </c>
      <c r="P211" s="11">
        <v>4.0741479410891861</v>
      </c>
      <c r="Q211" s="11">
        <v>102.60817036817208</v>
      </c>
      <c r="R211" s="11">
        <v>3.3196761001467445</v>
      </c>
      <c r="S211" s="11">
        <f t="shared" si="33"/>
        <v>792.93692791484204</v>
      </c>
      <c r="T211" s="11">
        <v>1859.1255034566448</v>
      </c>
      <c r="U211" s="11">
        <v>11.090884314931619</v>
      </c>
      <c r="V211" s="11">
        <v>44.808541877300897</v>
      </c>
      <c r="W211" s="11">
        <v>0</v>
      </c>
      <c r="X211" s="11">
        <f t="shared" si="34"/>
        <v>1915.0249296488773</v>
      </c>
      <c r="Y211" s="11">
        <f t="shared" si="35"/>
        <v>2542.0604369620787</v>
      </c>
      <c r="Z211" s="11">
        <f t="shared" si="36"/>
        <v>15.165032256020805</v>
      </c>
      <c r="AA211" s="11">
        <f t="shared" si="37"/>
        <v>147.41671224547298</v>
      </c>
      <c r="AB211" s="11">
        <f t="shared" si="38"/>
        <v>3.3196761001467445</v>
      </c>
      <c r="AC211" s="11">
        <f t="shared" si="39"/>
        <v>2707.9618575637191</v>
      </c>
    </row>
    <row r="212" spans="1:29" x14ac:dyDescent="0.25">
      <c r="A212" s="6" t="s">
        <v>431</v>
      </c>
      <c r="B212" s="7" t="s">
        <v>291</v>
      </c>
      <c r="C212" s="8">
        <v>933.12984629223001</v>
      </c>
      <c r="D212" s="9">
        <v>2086</v>
      </c>
      <c r="E212" s="9">
        <v>3698</v>
      </c>
      <c r="F212" s="9">
        <v>5784</v>
      </c>
      <c r="G212" s="8">
        <v>42</v>
      </c>
      <c r="H212" s="8">
        <v>32</v>
      </c>
      <c r="I212" s="8">
        <v>16</v>
      </c>
      <c r="J212" s="8">
        <v>10</v>
      </c>
      <c r="K212" s="10">
        <f t="shared" si="30"/>
        <v>100</v>
      </c>
      <c r="L212" s="10">
        <f t="shared" si="31"/>
        <v>0</v>
      </c>
      <c r="M212" s="10">
        <f t="shared" si="32"/>
        <v>6.4</v>
      </c>
      <c r="N212" s="10">
        <v>0</v>
      </c>
      <c r="O212" s="11">
        <v>319.57883671524974</v>
      </c>
      <c r="P212" s="11">
        <v>33.635673089837425</v>
      </c>
      <c r="Q212" s="11">
        <v>63.534049169692913</v>
      </c>
      <c r="R212" s="11">
        <v>8.5646389812086028</v>
      </c>
      <c r="S212" s="11">
        <f t="shared" si="33"/>
        <v>425.3131979559887</v>
      </c>
      <c r="T212" s="11">
        <v>741.0956291307931</v>
      </c>
      <c r="U212" s="11">
        <v>78.000316184770938</v>
      </c>
      <c r="V212" s="11">
        <v>22.526262112130816</v>
      </c>
      <c r="W212" s="11">
        <v>0</v>
      </c>
      <c r="X212" s="11">
        <f t="shared" si="34"/>
        <v>841.62220742769478</v>
      </c>
      <c r="Y212" s="11">
        <f t="shared" si="35"/>
        <v>1060.6744658460429</v>
      </c>
      <c r="Z212" s="11">
        <f t="shared" si="36"/>
        <v>111.63598927460836</v>
      </c>
      <c r="AA212" s="11">
        <f t="shared" si="37"/>
        <v>86.060311281823729</v>
      </c>
      <c r="AB212" s="11">
        <f t="shared" si="38"/>
        <v>8.5646389812086028</v>
      </c>
      <c r="AC212" s="11">
        <f t="shared" si="39"/>
        <v>1266.9354053836837</v>
      </c>
    </row>
    <row r="213" spans="1:29" x14ac:dyDescent="0.25">
      <c r="A213" s="6" t="s">
        <v>436</v>
      </c>
      <c r="B213" s="14" t="s">
        <v>288</v>
      </c>
      <c r="C213" s="8">
        <v>1137.7663540165399</v>
      </c>
      <c r="D213" s="9">
        <v>12475</v>
      </c>
      <c r="E213" s="9">
        <v>24269</v>
      </c>
      <c r="F213" s="9">
        <v>36744</v>
      </c>
      <c r="G213" s="8">
        <v>61</v>
      </c>
      <c r="H213" s="8">
        <v>4</v>
      </c>
      <c r="I213" s="8">
        <v>28</v>
      </c>
      <c r="J213" s="8">
        <v>7</v>
      </c>
      <c r="K213" s="10">
        <f t="shared" si="30"/>
        <v>100</v>
      </c>
      <c r="L213" s="10">
        <f t="shared" si="31"/>
        <v>0</v>
      </c>
      <c r="M213" s="10">
        <f t="shared" si="32"/>
        <v>0.8</v>
      </c>
      <c r="N213" s="10">
        <v>0</v>
      </c>
      <c r="O213" s="11">
        <v>3177.2347510837681</v>
      </c>
      <c r="P213" s="11">
        <v>30.658252175329682</v>
      </c>
      <c r="Q213" s="11">
        <v>810.74044641427383</v>
      </c>
      <c r="R213" s="11">
        <v>43.716396620377516</v>
      </c>
      <c r="S213" s="11">
        <f t="shared" si="33"/>
        <v>4062.3498462937491</v>
      </c>
      <c r="T213" s="11">
        <v>8976.752866262379</v>
      </c>
      <c r="U213" s="11">
        <v>86.619836005384784</v>
      </c>
      <c r="V213" s="11">
        <v>315.44464759964745</v>
      </c>
      <c r="W213" s="11">
        <v>0</v>
      </c>
      <c r="X213" s="11">
        <f t="shared" si="34"/>
        <v>9378.8173498674114</v>
      </c>
      <c r="Y213" s="11">
        <f t="shared" si="35"/>
        <v>12153.987617346147</v>
      </c>
      <c r="Z213" s="11">
        <f t="shared" si="36"/>
        <v>117.27808818071446</v>
      </c>
      <c r="AA213" s="11">
        <f t="shared" si="37"/>
        <v>1126.1850940139213</v>
      </c>
      <c r="AB213" s="11">
        <f t="shared" si="38"/>
        <v>43.716396620377516</v>
      </c>
      <c r="AC213" s="11">
        <f t="shared" si="39"/>
        <v>13441.167196161159</v>
      </c>
    </row>
    <row r="214" spans="1:29" x14ac:dyDescent="0.25">
      <c r="A214" s="6" t="s">
        <v>29</v>
      </c>
      <c r="B214" s="7" t="s">
        <v>304</v>
      </c>
      <c r="C214" s="8">
        <v>8972.4801017695809</v>
      </c>
      <c r="D214" s="9">
        <v>247</v>
      </c>
      <c r="E214" s="9">
        <v>188</v>
      </c>
      <c r="F214" s="9">
        <v>435</v>
      </c>
      <c r="G214" s="8">
        <v>100</v>
      </c>
      <c r="H214" s="8">
        <v>0</v>
      </c>
      <c r="I214" s="8">
        <v>0</v>
      </c>
      <c r="J214" s="8">
        <v>0</v>
      </c>
      <c r="K214" s="10">
        <f t="shared" si="30"/>
        <v>100</v>
      </c>
      <c r="L214" s="10">
        <f t="shared" si="31"/>
        <v>0</v>
      </c>
      <c r="M214" s="10">
        <f t="shared" si="32"/>
        <v>0</v>
      </c>
      <c r="N214" s="10">
        <v>0</v>
      </c>
      <c r="O214" s="11">
        <v>820.79988127964396</v>
      </c>
      <c r="P214" s="11">
        <v>0</v>
      </c>
      <c r="Q214" s="11">
        <v>0</v>
      </c>
      <c r="R214" s="11">
        <v>0</v>
      </c>
      <c r="S214" s="11">
        <f t="shared" si="33"/>
        <v>820.79988127964396</v>
      </c>
      <c r="T214" s="11">
        <v>624.73837117640926</v>
      </c>
      <c r="U214" s="11">
        <v>0</v>
      </c>
      <c r="V214" s="11">
        <v>0</v>
      </c>
      <c r="W214" s="11">
        <v>0</v>
      </c>
      <c r="X214" s="11">
        <f t="shared" si="34"/>
        <v>624.73837117640926</v>
      </c>
      <c r="Y214" s="11">
        <f t="shared" si="35"/>
        <v>1445.5382524560532</v>
      </c>
      <c r="Z214" s="11">
        <f t="shared" si="36"/>
        <v>0</v>
      </c>
      <c r="AA214" s="11">
        <f t="shared" si="37"/>
        <v>0</v>
      </c>
      <c r="AB214" s="11">
        <f t="shared" si="38"/>
        <v>0</v>
      </c>
      <c r="AC214" s="11">
        <f t="shared" si="39"/>
        <v>1445.5382524560532</v>
      </c>
    </row>
    <row r="215" spans="1:29" x14ac:dyDescent="0.25">
      <c r="A215" s="13" t="s">
        <v>489</v>
      </c>
      <c r="B215" s="7" t="s">
        <v>302</v>
      </c>
      <c r="C215" s="8">
        <v>6880.49</v>
      </c>
      <c r="D215" s="9">
        <v>5</v>
      </c>
      <c r="E215" s="9">
        <v>4</v>
      </c>
      <c r="F215" s="9">
        <v>9</v>
      </c>
      <c r="G215" s="8">
        <v>100</v>
      </c>
      <c r="H215" s="8">
        <v>0</v>
      </c>
      <c r="I215" s="8">
        <v>0</v>
      </c>
      <c r="J215" s="8">
        <v>0</v>
      </c>
      <c r="K215" s="10">
        <f t="shared" si="30"/>
        <v>8.2568807339449535</v>
      </c>
      <c r="L215" s="10">
        <f t="shared" si="31"/>
        <v>91.743119266055047</v>
      </c>
      <c r="M215" s="10">
        <f t="shared" si="32"/>
        <v>0</v>
      </c>
      <c r="N215" s="10">
        <v>0</v>
      </c>
      <c r="O215" s="11">
        <v>12.741401469839998</v>
      </c>
      <c r="P215" s="11">
        <v>0</v>
      </c>
      <c r="Q215" s="11">
        <v>0</v>
      </c>
      <c r="R215" s="11">
        <v>0</v>
      </c>
      <c r="S215" s="11">
        <f t="shared" si="33"/>
        <v>12.741401469839998</v>
      </c>
      <c r="T215" s="11">
        <v>10.193121175872001</v>
      </c>
      <c r="U215" s="11">
        <v>0</v>
      </c>
      <c r="V215" s="11">
        <v>0</v>
      </c>
      <c r="W215" s="11">
        <v>0</v>
      </c>
      <c r="X215" s="11">
        <f t="shared" si="34"/>
        <v>10.193121175872001</v>
      </c>
      <c r="Y215" s="11">
        <f t="shared" si="35"/>
        <v>22.934522645712001</v>
      </c>
      <c r="Z215" s="11">
        <f t="shared" si="36"/>
        <v>0</v>
      </c>
      <c r="AA215" s="11">
        <f t="shared" si="37"/>
        <v>0</v>
      </c>
      <c r="AB215" s="11">
        <f t="shared" si="38"/>
        <v>0</v>
      </c>
      <c r="AC215" s="11">
        <f t="shared" si="39"/>
        <v>22.934522645712001</v>
      </c>
    </row>
    <row r="216" spans="1:29" x14ac:dyDescent="0.25">
      <c r="A216" s="6" t="s">
        <v>60</v>
      </c>
      <c r="B216" s="7" t="s">
        <v>286</v>
      </c>
      <c r="C216" s="8">
        <v>7835.8572908887199</v>
      </c>
      <c r="D216" s="9">
        <v>44</v>
      </c>
      <c r="E216" s="9">
        <v>55</v>
      </c>
      <c r="F216" s="9">
        <v>99</v>
      </c>
      <c r="G216" s="8">
        <v>100</v>
      </c>
      <c r="H216" s="8">
        <v>0</v>
      </c>
      <c r="I216" s="8">
        <v>0</v>
      </c>
      <c r="J216" s="8">
        <v>0</v>
      </c>
      <c r="K216" s="10">
        <f t="shared" si="30"/>
        <v>49.748743718592962</v>
      </c>
      <c r="L216" s="10">
        <f t="shared" si="31"/>
        <v>50.251256281407038</v>
      </c>
      <c r="M216" s="10">
        <f t="shared" si="32"/>
        <v>0</v>
      </c>
      <c r="N216" s="10">
        <v>0</v>
      </c>
      <c r="O216" s="11">
        <v>127.69297996386258</v>
      </c>
      <c r="P216" s="11">
        <v>0</v>
      </c>
      <c r="Q216" s="11">
        <v>0</v>
      </c>
      <c r="R216" s="11">
        <v>0</v>
      </c>
      <c r="S216" s="11">
        <f t="shared" si="33"/>
        <v>127.69297996386258</v>
      </c>
      <c r="T216" s="11">
        <v>159.61622495482825</v>
      </c>
      <c r="U216" s="11">
        <v>0</v>
      </c>
      <c r="V216" s="11">
        <v>0</v>
      </c>
      <c r="W216" s="11">
        <v>0</v>
      </c>
      <c r="X216" s="11">
        <f t="shared" si="34"/>
        <v>159.61622495482825</v>
      </c>
      <c r="Y216" s="11">
        <f t="shared" si="35"/>
        <v>287.30920491869085</v>
      </c>
      <c r="Z216" s="11">
        <f t="shared" si="36"/>
        <v>0</v>
      </c>
      <c r="AA216" s="11">
        <f t="shared" si="37"/>
        <v>0</v>
      </c>
      <c r="AB216" s="11">
        <f t="shared" si="38"/>
        <v>0</v>
      </c>
      <c r="AC216" s="11">
        <f t="shared" si="39"/>
        <v>287.30920491869085</v>
      </c>
    </row>
    <row r="217" spans="1:29" x14ac:dyDescent="0.25">
      <c r="A217" s="6" t="s">
        <v>437</v>
      </c>
      <c r="B217" s="7" t="s">
        <v>303</v>
      </c>
      <c r="C217" s="8">
        <v>3168.9863371436099</v>
      </c>
      <c r="D217" s="9">
        <v>361</v>
      </c>
      <c r="E217" s="9">
        <v>265</v>
      </c>
      <c r="F217" s="9">
        <v>626</v>
      </c>
      <c r="G217" s="8">
        <v>100</v>
      </c>
      <c r="H217" s="8">
        <v>0</v>
      </c>
      <c r="I217" s="8">
        <v>0</v>
      </c>
      <c r="J217" s="8">
        <v>0</v>
      </c>
      <c r="K217" s="10">
        <f t="shared" si="30"/>
        <v>100</v>
      </c>
      <c r="L217" s="10">
        <f t="shared" si="31"/>
        <v>0</v>
      </c>
      <c r="M217" s="10">
        <f t="shared" si="32"/>
        <v>0</v>
      </c>
      <c r="N217" s="10">
        <v>0</v>
      </c>
      <c r="O217" s="11">
        <v>433.80428326787148</v>
      </c>
      <c r="P217" s="11">
        <v>0</v>
      </c>
      <c r="Q217" s="11">
        <v>0</v>
      </c>
      <c r="R217" s="11">
        <v>0</v>
      </c>
      <c r="S217" s="11">
        <f t="shared" si="33"/>
        <v>433.80428326787148</v>
      </c>
      <c r="T217" s="11">
        <v>318.44358744040426</v>
      </c>
      <c r="U217" s="11">
        <v>0</v>
      </c>
      <c r="V217" s="11">
        <v>0</v>
      </c>
      <c r="W217" s="11">
        <v>0</v>
      </c>
      <c r="X217" s="11">
        <f t="shared" si="34"/>
        <v>318.44358744040426</v>
      </c>
      <c r="Y217" s="11">
        <f t="shared" si="35"/>
        <v>752.24787070827574</v>
      </c>
      <c r="Z217" s="11">
        <f t="shared" si="36"/>
        <v>0</v>
      </c>
      <c r="AA217" s="11">
        <f t="shared" si="37"/>
        <v>0</v>
      </c>
      <c r="AB217" s="11">
        <f t="shared" si="38"/>
        <v>0</v>
      </c>
      <c r="AC217" s="11">
        <f t="shared" si="39"/>
        <v>752.24787070827574</v>
      </c>
    </row>
    <row r="218" spans="1:29" x14ac:dyDescent="0.25">
      <c r="A218" s="6" t="s">
        <v>443</v>
      </c>
      <c r="B218" s="7" t="s">
        <v>305</v>
      </c>
      <c r="C218" s="8">
        <v>7220.1403053317199</v>
      </c>
      <c r="D218" s="9">
        <v>48</v>
      </c>
      <c r="E218" s="9">
        <v>45</v>
      </c>
      <c r="F218" s="9">
        <v>93</v>
      </c>
      <c r="G218" s="8">
        <v>100</v>
      </c>
      <c r="H218" s="8">
        <v>0</v>
      </c>
      <c r="I218" s="8">
        <v>0</v>
      </c>
      <c r="J218" s="8">
        <v>0</v>
      </c>
      <c r="K218" s="10">
        <f t="shared" si="30"/>
        <v>48.186528497409327</v>
      </c>
      <c r="L218" s="10">
        <f t="shared" si="31"/>
        <v>51.813471502590673</v>
      </c>
      <c r="M218" s="10">
        <f t="shared" si="32"/>
        <v>0</v>
      </c>
      <c r="N218" s="10">
        <v>0</v>
      </c>
      <c r="O218" s="11">
        <v>128.35556486071837</v>
      </c>
      <c r="P218" s="11">
        <v>0</v>
      </c>
      <c r="Q218" s="11">
        <v>0</v>
      </c>
      <c r="R218" s="11">
        <v>0</v>
      </c>
      <c r="S218" s="11">
        <f t="shared" si="33"/>
        <v>128.35556486071837</v>
      </c>
      <c r="T218" s="11">
        <v>120.33334205692348</v>
      </c>
      <c r="U218" s="11">
        <v>0</v>
      </c>
      <c r="V218" s="11">
        <v>0</v>
      </c>
      <c r="W218" s="11">
        <v>0</v>
      </c>
      <c r="X218" s="11">
        <f t="shared" si="34"/>
        <v>120.33334205692348</v>
      </c>
      <c r="Y218" s="11">
        <f t="shared" si="35"/>
        <v>248.68890691764187</v>
      </c>
      <c r="Z218" s="11">
        <f t="shared" si="36"/>
        <v>0</v>
      </c>
      <c r="AA218" s="11">
        <f t="shared" si="37"/>
        <v>0</v>
      </c>
      <c r="AB218" s="11">
        <f t="shared" si="38"/>
        <v>0</v>
      </c>
      <c r="AC218" s="11">
        <f t="shared" si="39"/>
        <v>248.68890691764187</v>
      </c>
    </row>
    <row r="219" spans="1:29" x14ac:dyDescent="0.25">
      <c r="A219" s="6" t="s">
        <v>366</v>
      </c>
      <c r="B219" s="7" t="s">
        <v>306</v>
      </c>
      <c r="C219" s="8">
        <v>4523.4330445425803</v>
      </c>
      <c r="D219" s="9">
        <v>71</v>
      </c>
      <c r="E219" s="9">
        <v>90</v>
      </c>
      <c r="F219" s="9">
        <v>161</v>
      </c>
      <c r="G219" s="8">
        <v>100</v>
      </c>
      <c r="H219" s="8">
        <v>0</v>
      </c>
      <c r="I219" s="8">
        <v>0</v>
      </c>
      <c r="J219" s="8">
        <v>0</v>
      </c>
      <c r="K219" s="10">
        <f t="shared" si="30"/>
        <v>100</v>
      </c>
      <c r="L219" s="10">
        <f t="shared" si="31"/>
        <v>0</v>
      </c>
      <c r="M219" s="10">
        <f t="shared" si="32"/>
        <v>0</v>
      </c>
      <c r="N219" s="10">
        <v>0</v>
      </c>
      <c r="O219" s="11">
        <v>118.94723275273981</v>
      </c>
      <c r="P219" s="11">
        <v>0</v>
      </c>
      <c r="Q219" s="11">
        <v>0</v>
      </c>
      <c r="R219" s="11">
        <v>0</v>
      </c>
      <c r="S219" s="11">
        <f t="shared" si="33"/>
        <v>118.94723275273981</v>
      </c>
      <c r="T219" s="11">
        <v>150.77818236262792</v>
      </c>
      <c r="U219" s="11">
        <v>0</v>
      </c>
      <c r="V219" s="11">
        <v>0</v>
      </c>
      <c r="W219" s="11">
        <v>0</v>
      </c>
      <c r="X219" s="11">
        <f t="shared" si="34"/>
        <v>150.77818236262792</v>
      </c>
      <c r="Y219" s="11">
        <f t="shared" si="35"/>
        <v>269.7254151153677</v>
      </c>
      <c r="Z219" s="11">
        <f t="shared" si="36"/>
        <v>0</v>
      </c>
      <c r="AA219" s="11">
        <f t="shared" si="37"/>
        <v>0</v>
      </c>
      <c r="AB219" s="11">
        <f t="shared" si="38"/>
        <v>0</v>
      </c>
      <c r="AC219" s="11">
        <f t="shared" si="39"/>
        <v>269.7254151153677</v>
      </c>
    </row>
    <row r="220" spans="1:29" x14ac:dyDescent="0.25">
      <c r="A220" s="6" t="s">
        <v>42</v>
      </c>
      <c r="B220" s="7" t="s">
        <v>308</v>
      </c>
      <c r="C220" s="8">
        <v>4789.49999929757</v>
      </c>
      <c r="D220" s="9">
        <v>138</v>
      </c>
      <c r="E220" s="9">
        <v>158</v>
      </c>
      <c r="F220" s="9">
        <v>296</v>
      </c>
      <c r="G220" s="8">
        <v>100</v>
      </c>
      <c r="H220" s="8">
        <v>0</v>
      </c>
      <c r="I220" s="8">
        <v>0</v>
      </c>
      <c r="J220" s="8">
        <v>0</v>
      </c>
      <c r="K220" s="10">
        <f t="shared" si="30"/>
        <v>100</v>
      </c>
      <c r="L220" s="10">
        <f t="shared" si="31"/>
        <v>0</v>
      </c>
      <c r="M220" s="10">
        <f t="shared" si="32"/>
        <v>0</v>
      </c>
      <c r="N220" s="10">
        <v>0</v>
      </c>
      <c r="O220" s="11">
        <v>244.79192736729871</v>
      </c>
      <c r="P220" s="11">
        <v>0</v>
      </c>
      <c r="Q220" s="11">
        <v>0</v>
      </c>
      <c r="R220" s="11">
        <v>0</v>
      </c>
      <c r="S220" s="11">
        <f t="shared" si="33"/>
        <v>244.79192736729871</v>
      </c>
      <c r="T220" s="11">
        <v>280.26901829009563</v>
      </c>
      <c r="U220" s="11">
        <v>0</v>
      </c>
      <c r="V220" s="11">
        <v>0</v>
      </c>
      <c r="W220" s="11">
        <v>0</v>
      </c>
      <c r="X220" s="11">
        <f t="shared" si="34"/>
        <v>280.26901829009563</v>
      </c>
      <c r="Y220" s="11">
        <f t="shared" si="35"/>
        <v>525.06094565739431</v>
      </c>
      <c r="Z220" s="11">
        <f t="shared" si="36"/>
        <v>0</v>
      </c>
      <c r="AA220" s="11">
        <f t="shared" si="37"/>
        <v>0</v>
      </c>
      <c r="AB220" s="11">
        <f t="shared" si="38"/>
        <v>0</v>
      </c>
      <c r="AC220" s="11">
        <f t="shared" si="39"/>
        <v>525.06094565739431</v>
      </c>
    </row>
    <row r="221" spans="1:29" x14ac:dyDescent="0.25">
      <c r="A221" s="6" t="s">
        <v>84</v>
      </c>
      <c r="B221" s="7" t="s">
        <v>309</v>
      </c>
      <c r="C221" s="8">
        <v>9255.0808909908101</v>
      </c>
      <c r="D221" s="9">
        <v>7116</v>
      </c>
      <c r="E221" s="9">
        <v>9155</v>
      </c>
      <c r="F221" s="9">
        <v>16271</v>
      </c>
      <c r="G221" s="8">
        <v>100</v>
      </c>
      <c r="H221" s="8">
        <v>0</v>
      </c>
      <c r="I221" s="8">
        <v>0</v>
      </c>
      <c r="J221" s="8">
        <v>0</v>
      </c>
      <c r="K221" s="10">
        <f t="shared" si="30"/>
        <v>100</v>
      </c>
      <c r="L221" s="10">
        <f t="shared" si="31"/>
        <v>0</v>
      </c>
      <c r="M221" s="10">
        <f t="shared" si="32"/>
        <v>0</v>
      </c>
      <c r="N221" s="10">
        <v>0</v>
      </c>
      <c r="O221" s="11">
        <v>24391.807624828816</v>
      </c>
      <c r="P221" s="11">
        <v>0</v>
      </c>
      <c r="Q221" s="11">
        <v>0</v>
      </c>
      <c r="R221" s="11">
        <v>0</v>
      </c>
      <c r="S221" s="11">
        <f t="shared" si="33"/>
        <v>24391.807624828816</v>
      </c>
      <c r="T221" s="11">
        <v>31380.972288548033</v>
      </c>
      <c r="U221" s="11">
        <v>0</v>
      </c>
      <c r="V221" s="11">
        <v>0</v>
      </c>
      <c r="W221" s="11">
        <v>0</v>
      </c>
      <c r="X221" s="11">
        <f t="shared" si="34"/>
        <v>31380.972288548033</v>
      </c>
      <c r="Y221" s="11">
        <f t="shared" si="35"/>
        <v>55772.779913376849</v>
      </c>
      <c r="Z221" s="11">
        <f t="shared" si="36"/>
        <v>0</v>
      </c>
      <c r="AA221" s="11">
        <f t="shared" si="37"/>
        <v>0</v>
      </c>
      <c r="AB221" s="11">
        <f t="shared" si="38"/>
        <v>0</v>
      </c>
      <c r="AC221" s="11">
        <f t="shared" si="39"/>
        <v>55772.779913376849</v>
      </c>
    </row>
    <row r="222" spans="1:29" x14ac:dyDescent="0.25">
      <c r="A222" s="6" t="s">
        <v>438</v>
      </c>
      <c r="B222" s="7" t="s">
        <v>310</v>
      </c>
      <c r="C222" s="8">
        <v>5130.0651806010801</v>
      </c>
      <c r="D222" s="9">
        <v>31</v>
      </c>
      <c r="E222" s="9">
        <v>66</v>
      </c>
      <c r="F222" s="9">
        <v>97</v>
      </c>
      <c r="G222" s="8">
        <v>100</v>
      </c>
      <c r="H222" s="8">
        <v>0</v>
      </c>
      <c r="I222" s="8">
        <v>0</v>
      </c>
      <c r="J222" s="8">
        <v>0</v>
      </c>
      <c r="K222" s="10">
        <f t="shared" si="30"/>
        <v>49.238578680203048</v>
      </c>
      <c r="L222" s="10">
        <f t="shared" si="31"/>
        <v>50.761421319796952</v>
      </c>
      <c r="M222" s="10">
        <f t="shared" si="32"/>
        <v>0</v>
      </c>
      <c r="N222" s="10">
        <v>0</v>
      </c>
      <c r="O222" s="11">
        <v>58.899608051375829</v>
      </c>
      <c r="P222" s="11">
        <v>0</v>
      </c>
      <c r="Q222" s="11">
        <v>0</v>
      </c>
      <c r="R222" s="11">
        <v>0</v>
      </c>
      <c r="S222" s="11">
        <f t="shared" si="33"/>
        <v>58.899608051375829</v>
      </c>
      <c r="T222" s="11">
        <v>125.39916552873561</v>
      </c>
      <c r="U222" s="11">
        <v>0</v>
      </c>
      <c r="V222" s="11">
        <v>0</v>
      </c>
      <c r="W222" s="11">
        <v>0</v>
      </c>
      <c r="X222" s="11">
        <f t="shared" si="34"/>
        <v>125.39916552873561</v>
      </c>
      <c r="Y222" s="11">
        <f t="shared" si="35"/>
        <v>184.29877358011143</v>
      </c>
      <c r="Z222" s="11">
        <f t="shared" si="36"/>
        <v>0</v>
      </c>
      <c r="AA222" s="11">
        <f t="shared" si="37"/>
        <v>0</v>
      </c>
      <c r="AB222" s="11">
        <f t="shared" si="38"/>
        <v>0</v>
      </c>
      <c r="AC222" s="11">
        <f t="shared" si="39"/>
        <v>184.29877358011143</v>
      </c>
    </row>
    <row r="223" spans="1:29" x14ac:dyDescent="0.25">
      <c r="A223" s="6" t="s">
        <v>38</v>
      </c>
      <c r="B223" s="12" t="s">
        <v>311</v>
      </c>
      <c r="C223" s="8">
        <v>15327.697917059701</v>
      </c>
      <c r="D223" s="9">
        <v>157</v>
      </c>
      <c r="E223" s="9">
        <v>50</v>
      </c>
      <c r="F223" s="9">
        <v>207</v>
      </c>
      <c r="G223" s="8">
        <v>100</v>
      </c>
      <c r="H223" s="8">
        <v>0</v>
      </c>
      <c r="I223" s="8">
        <v>0</v>
      </c>
      <c r="J223" s="8">
        <v>0</v>
      </c>
      <c r="K223" s="10">
        <f t="shared" si="30"/>
        <v>100</v>
      </c>
      <c r="L223" s="10">
        <f t="shared" si="31"/>
        <v>0</v>
      </c>
      <c r="M223" s="10">
        <f t="shared" si="32"/>
        <v>0</v>
      </c>
      <c r="N223" s="10">
        <v>0</v>
      </c>
      <c r="O223" s="11">
        <v>891.2599941237039</v>
      </c>
      <c r="P223" s="11">
        <v>0</v>
      </c>
      <c r="Q223" s="11">
        <v>0</v>
      </c>
      <c r="R223" s="11">
        <v>0</v>
      </c>
      <c r="S223" s="11">
        <f t="shared" si="33"/>
        <v>891.2599941237039</v>
      </c>
      <c r="T223" s="11">
        <v>283.84076245977826</v>
      </c>
      <c r="U223" s="11">
        <v>0</v>
      </c>
      <c r="V223" s="11">
        <v>0</v>
      </c>
      <c r="W223" s="11">
        <v>0</v>
      </c>
      <c r="X223" s="11">
        <f t="shared" si="34"/>
        <v>283.84076245977826</v>
      </c>
      <c r="Y223" s="11">
        <f t="shared" si="35"/>
        <v>1175.1007565834821</v>
      </c>
      <c r="Z223" s="11">
        <f t="shared" si="36"/>
        <v>0</v>
      </c>
      <c r="AA223" s="11">
        <f t="shared" si="37"/>
        <v>0</v>
      </c>
      <c r="AB223" s="11">
        <f t="shared" si="38"/>
        <v>0</v>
      </c>
      <c r="AC223" s="11">
        <f t="shared" si="39"/>
        <v>1175.1007565834821</v>
      </c>
    </row>
    <row r="224" spans="1:29" x14ac:dyDescent="0.25">
      <c r="A224" s="6" t="s">
        <v>442</v>
      </c>
      <c r="B224" s="7" t="s">
        <v>313</v>
      </c>
      <c r="C224" s="8">
        <v>4512.0250328662296</v>
      </c>
      <c r="D224" s="9">
        <v>59</v>
      </c>
      <c r="E224" s="9">
        <v>74</v>
      </c>
      <c r="F224" s="9">
        <v>133</v>
      </c>
      <c r="G224" s="8">
        <v>100</v>
      </c>
      <c r="H224" s="8">
        <v>0</v>
      </c>
      <c r="I224" s="8">
        <v>0</v>
      </c>
      <c r="J224" s="8">
        <v>0</v>
      </c>
      <c r="K224" s="10">
        <f t="shared" si="30"/>
        <v>100</v>
      </c>
      <c r="L224" s="10">
        <f t="shared" si="31"/>
        <v>0</v>
      </c>
      <c r="M224" s="10">
        <f t="shared" si="32"/>
        <v>0</v>
      </c>
      <c r="N224" s="10">
        <v>0</v>
      </c>
      <c r="O224" s="11">
        <v>98.594193749494067</v>
      </c>
      <c r="P224" s="11">
        <v>0</v>
      </c>
      <c r="Q224" s="11">
        <v>0</v>
      </c>
      <c r="R224" s="11">
        <v>0</v>
      </c>
      <c r="S224" s="11">
        <f t="shared" si="33"/>
        <v>98.594193749494067</v>
      </c>
      <c r="T224" s="11">
        <v>123.66051419428071</v>
      </c>
      <c r="U224" s="11">
        <v>0</v>
      </c>
      <c r="V224" s="11">
        <v>0</v>
      </c>
      <c r="W224" s="11">
        <v>0</v>
      </c>
      <c r="X224" s="11">
        <f t="shared" si="34"/>
        <v>123.66051419428071</v>
      </c>
      <c r="Y224" s="11">
        <f t="shared" si="35"/>
        <v>222.25470794377478</v>
      </c>
      <c r="Z224" s="11">
        <f t="shared" si="36"/>
        <v>0</v>
      </c>
      <c r="AA224" s="11">
        <f t="shared" si="37"/>
        <v>0</v>
      </c>
      <c r="AB224" s="11">
        <f t="shared" si="38"/>
        <v>0</v>
      </c>
      <c r="AC224" s="11">
        <f t="shared" si="39"/>
        <v>222.25470794377478</v>
      </c>
    </row>
    <row r="225" spans="1:29" x14ac:dyDescent="0.25">
      <c r="A225" s="13" t="s">
        <v>340</v>
      </c>
      <c r="B225" s="7" t="s">
        <v>312</v>
      </c>
      <c r="C225" s="8">
        <v>12940.86</v>
      </c>
      <c r="D225" s="9">
        <v>6</v>
      </c>
      <c r="E225" s="9">
        <v>94</v>
      </c>
      <c r="F225" s="9">
        <v>100</v>
      </c>
      <c r="G225" s="8">
        <v>100</v>
      </c>
      <c r="H225" s="8">
        <v>0</v>
      </c>
      <c r="I225" s="8">
        <v>0</v>
      </c>
      <c r="J225" s="8">
        <v>0</v>
      </c>
      <c r="K225" s="10">
        <f t="shared" si="30"/>
        <v>100</v>
      </c>
      <c r="L225" s="10">
        <f t="shared" si="31"/>
        <v>0</v>
      </c>
      <c r="M225" s="10">
        <f t="shared" si="32"/>
        <v>0</v>
      </c>
      <c r="N225" s="10">
        <v>0</v>
      </c>
      <c r="O225" s="11">
        <v>28.756909922111998</v>
      </c>
      <c r="P225" s="11">
        <v>0</v>
      </c>
      <c r="Q225" s="11">
        <v>0</v>
      </c>
      <c r="R225" s="11">
        <v>0</v>
      </c>
      <c r="S225" s="11">
        <f t="shared" si="33"/>
        <v>28.756909922111998</v>
      </c>
      <c r="T225" s="11">
        <v>450.52492211308794</v>
      </c>
      <c r="U225" s="11">
        <v>0</v>
      </c>
      <c r="V225" s="11">
        <v>0</v>
      </c>
      <c r="W225" s="11">
        <v>0</v>
      </c>
      <c r="X225" s="11">
        <f t="shared" si="34"/>
        <v>450.52492211308794</v>
      </c>
      <c r="Y225" s="11">
        <f t="shared" si="35"/>
        <v>479.28183203519995</v>
      </c>
      <c r="Z225" s="11">
        <f t="shared" si="36"/>
        <v>0</v>
      </c>
      <c r="AA225" s="11">
        <f t="shared" si="37"/>
        <v>0</v>
      </c>
      <c r="AB225" s="11">
        <f t="shared" si="38"/>
        <v>0</v>
      </c>
      <c r="AC225" s="11">
        <f t="shared" si="39"/>
        <v>479.28183203519995</v>
      </c>
    </row>
    <row r="226" spans="1:29" x14ac:dyDescent="0.25">
      <c r="A226" s="6" t="s">
        <v>67</v>
      </c>
      <c r="B226" s="7" t="s">
        <v>315</v>
      </c>
      <c r="C226" s="8">
        <v>16649.8233845619</v>
      </c>
      <c r="D226" s="9">
        <v>7</v>
      </c>
      <c r="E226" s="9">
        <v>25</v>
      </c>
      <c r="F226" s="9">
        <v>32</v>
      </c>
      <c r="G226" s="8">
        <v>100</v>
      </c>
      <c r="H226" s="8">
        <v>0</v>
      </c>
      <c r="I226" s="8">
        <v>0</v>
      </c>
      <c r="J226" s="8">
        <v>0</v>
      </c>
      <c r="K226" s="10">
        <f t="shared" si="30"/>
        <v>24.242424242424242</v>
      </c>
      <c r="L226" s="10">
        <f t="shared" si="31"/>
        <v>75.757575757575751</v>
      </c>
      <c r="M226" s="10">
        <f t="shared" si="32"/>
        <v>0</v>
      </c>
      <c r="N226" s="10">
        <v>0</v>
      </c>
      <c r="O226" s="11">
        <v>43.165373076988224</v>
      </c>
      <c r="P226" s="11">
        <v>0</v>
      </c>
      <c r="Q226" s="11">
        <v>0</v>
      </c>
      <c r="R226" s="11">
        <v>0</v>
      </c>
      <c r="S226" s="11">
        <f t="shared" si="33"/>
        <v>43.165373076988224</v>
      </c>
      <c r="T226" s="11">
        <v>154.16204670352937</v>
      </c>
      <c r="U226" s="11">
        <v>0</v>
      </c>
      <c r="V226" s="11">
        <v>0</v>
      </c>
      <c r="W226" s="11">
        <v>0</v>
      </c>
      <c r="X226" s="11">
        <f t="shared" si="34"/>
        <v>154.16204670352937</v>
      </c>
      <c r="Y226" s="11">
        <f t="shared" si="35"/>
        <v>197.3274197805176</v>
      </c>
      <c r="Z226" s="11">
        <f t="shared" si="36"/>
        <v>0</v>
      </c>
      <c r="AA226" s="11">
        <f t="shared" si="37"/>
        <v>0</v>
      </c>
      <c r="AB226" s="11">
        <f t="shared" si="38"/>
        <v>0</v>
      </c>
      <c r="AC226" s="11">
        <f t="shared" si="39"/>
        <v>197.3274197805176</v>
      </c>
    </row>
    <row r="227" spans="1:29" x14ac:dyDescent="0.25">
      <c r="A227" s="6" t="s">
        <v>439</v>
      </c>
      <c r="B227" s="7" t="s">
        <v>317</v>
      </c>
      <c r="C227" s="8">
        <v>7410.4789950080203</v>
      </c>
      <c r="D227" s="9">
        <v>78</v>
      </c>
      <c r="E227" s="9">
        <v>197</v>
      </c>
      <c r="F227" s="9">
        <v>275</v>
      </c>
      <c r="G227" s="8">
        <v>100</v>
      </c>
      <c r="H227" s="8">
        <v>0</v>
      </c>
      <c r="I227" s="8">
        <v>0</v>
      </c>
      <c r="J227" s="8">
        <v>0</v>
      </c>
      <c r="K227" s="10">
        <f t="shared" si="30"/>
        <v>100</v>
      </c>
      <c r="L227" s="10">
        <f t="shared" si="31"/>
        <v>0</v>
      </c>
      <c r="M227" s="10">
        <f t="shared" si="32"/>
        <v>0</v>
      </c>
      <c r="N227" s="10">
        <v>0</v>
      </c>
      <c r="O227" s="11">
        <v>214.07635970166845</v>
      </c>
      <c r="P227" s="11">
        <v>0</v>
      </c>
      <c r="Q227" s="11">
        <v>0</v>
      </c>
      <c r="R227" s="11">
        <v>0</v>
      </c>
      <c r="S227" s="11">
        <f t="shared" si="33"/>
        <v>214.07635970166845</v>
      </c>
      <c r="T227" s="11">
        <v>540.68003668241909</v>
      </c>
      <c r="U227" s="11">
        <v>0</v>
      </c>
      <c r="V227" s="11">
        <v>0</v>
      </c>
      <c r="W227" s="11">
        <v>0</v>
      </c>
      <c r="X227" s="11">
        <f t="shared" si="34"/>
        <v>540.68003668241909</v>
      </c>
      <c r="Y227" s="11">
        <f t="shared" si="35"/>
        <v>754.75639638408757</v>
      </c>
      <c r="Z227" s="11">
        <f t="shared" si="36"/>
        <v>0</v>
      </c>
      <c r="AA227" s="11">
        <f t="shared" si="37"/>
        <v>0</v>
      </c>
      <c r="AB227" s="11">
        <f t="shared" si="38"/>
        <v>0</v>
      </c>
      <c r="AC227" s="11">
        <f t="shared" si="39"/>
        <v>754.75639638408757</v>
      </c>
    </row>
    <row r="228" spans="1:29" x14ac:dyDescent="0.25">
      <c r="A228" s="6" t="s">
        <v>440</v>
      </c>
      <c r="B228" s="7" t="s">
        <v>314</v>
      </c>
      <c r="C228" s="8">
        <v>1736.1539706337001</v>
      </c>
      <c r="D228" s="9">
        <v>1497</v>
      </c>
      <c r="E228" s="9">
        <v>1360</v>
      </c>
      <c r="F228" s="9">
        <v>2857</v>
      </c>
      <c r="G228" s="8">
        <v>100</v>
      </c>
      <c r="H228" s="8">
        <v>0</v>
      </c>
      <c r="I228" s="8">
        <v>0</v>
      </c>
      <c r="J228" s="8">
        <v>0</v>
      </c>
      <c r="K228" s="10">
        <f t="shared" si="30"/>
        <v>100</v>
      </c>
      <c r="L228" s="10">
        <f t="shared" si="31"/>
        <v>0</v>
      </c>
      <c r="M228" s="10">
        <f t="shared" si="32"/>
        <v>0</v>
      </c>
      <c r="N228" s="10">
        <v>0</v>
      </c>
      <c r="O228" s="11">
        <v>890.16936264422759</v>
      </c>
      <c r="P228" s="11">
        <v>0</v>
      </c>
      <c r="Q228" s="11">
        <v>0</v>
      </c>
      <c r="R228" s="11">
        <v>0</v>
      </c>
      <c r="S228" s="11">
        <f t="shared" si="33"/>
        <v>890.16936264422759</v>
      </c>
      <c r="T228" s="11">
        <v>808.70429739221754</v>
      </c>
      <c r="U228" s="11">
        <v>0</v>
      </c>
      <c r="V228" s="11">
        <v>0</v>
      </c>
      <c r="W228" s="11">
        <v>0</v>
      </c>
      <c r="X228" s="11">
        <f t="shared" si="34"/>
        <v>808.70429739221754</v>
      </c>
      <c r="Y228" s="11">
        <f t="shared" si="35"/>
        <v>1698.873660036445</v>
      </c>
      <c r="Z228" s="11">
        <f t="shared" si="36"/>
        <v>0</v>
      </c>
      <c r="AA228" s="11">
        <f t="shared" si="37"/>
        <v>0</v>
      </c>
      <c r="AB228" s="11">
        <f t="shared" si="38"/>
        <v>0</v>
      </c>
      <c r="AC228" s="11">
        <f t="shared" si="39"/>
        <v>1698.873660036445</v>
      </c>
    </row>
    <row r="229" spans="1:29" x14ac:dyDescent="0.25">
      <c r="A229" s="6" t="s">
        <v>441</v>
      </c>
      <c r="B229" s="7" t="s">
        <v>316</v>
      </c>
      <c r="C229" s="8">
        <v>2570.8561656096699</v>
      </c>
      <c r="D229" s="9">
        <v>12254</v>
      </c>
      <c r="E229" s="9">
        <v>10453</v>
      </c>
      <c r="F229" s="9">
        <v>22707</v>
      </c>
      <c r="G229" s="8">
        <v>100</v>
      </c>
      <c r="H229" s="8">
        <v>0</v>
      </c>
      <c r="I229" s="8">
        <v>0</v>
      </c>
      <c r="J229" s="8">
        <v>0</v>
      </c>
      <c r="K229" s="10">
        <f t="shared" si="30"/>
        <v>100</v>
      </c>
      <c r="L229" s="10">
        <f t="shared" si="31"/>
        <v>0</v>
      </c>
      <c r="M229" s="10">
        <f t="shared" si="32"/>
        <v>0</v>
      </c>
      <c r="N229" s="10">
        <v>0</v>
      </c>
      <c r="O229" s="11">
        <v>11945.983829233419</v>
      </c>
      <c r="P229" s="11">
        <v>0</v>
      </c>
      <c r="Q229" s="11">
        <v>0</v>
      </c>
      <c r="R229" s="11">
        <v>0</v>
      </c>
      <c r="S229" s="11">
        <f t="shared" si="33"/>
        <v>11945.983829233419</v>
      </c>
      <c r="T229" s="11">
        <v>10190.2537103784</v>
      </c>
      <c r="U229" s="11">
        <v>0</v>
      </c>
      <c r="V229" s="11">
        <v>0</v>
      </c>
      <c r="W229" s="11">
        <v>0</v>
      </c>
      <c r="X229" s="11">
        <f t="shared" si="34"/>
        <v>10190.2537103784</v>
      </c>
      <c r="Y229" s="11">
        <f t="shared" si="35"/>
        <v>22136.237539611819</v>
      </c>
      <c r="Z229" s="11">
        <f t="shared" si="36"/>
        <v>0</v>
      </c>
      <c r="AA229" s="11">
        <f t="shared" si="37"/>
        <v>0</v>
      </c>
      <c r="AB229" s="11">
        <f t="shared" si="38"/>
        <v>0</v>
      </c>
      <c r="AC229" s="11">
        <f t="shared" si="39"/>
        <v>22136.237539611819</v>
      </c>
    </row>
    <row r="230" spans="1:29" x14ac:dyDescent="0.25">
      <c r="A230" s="6" t="s">
        <v>75</v>
      </c>
      <c r="B230" s="7" t="s">
        <v>318</v>
      </c>
      <c r="C230" s="8">
        <v>15287.335178212699</v>
      </c>
      <c r="D230" s="9">
        <v>11</v>
      </c>
      <c r="E230" s="9">
        <v>3</v>
      </c>
      <c r="F230" s="9">
        <v>14</v>
      </c>
      <c r="G230" s="8">
        <v>100</v>
      </c>
      <c r="H230" s="8">
        <v>0</v>
      </c>
      <c r="I230" s="8">
        <v>0</v>
      </c>
      <c r="J230" s="8">
        <v>0</v>
      </c>
      <c r="K230" s="10">
        <f t="shared" si="30"/>
        <v>12.280701754385966</v>
      </c>
      <c r="L230" s="10">
        <f t="shared" si="31"/>
        <v>87.719298245614041</v>
      </c>
      <c r="M230" s="10">
        <f t="shared" si="32"/>
        <v>0</v>
      </c>
      <c r="N230" s="10">
        <v>0</v>
      </c>
      <c r="O230" s="11">
        <v>62.280530136829682</v>
      </c>
      <c r="P230" s="11">
        <v>0</v>
      </c>
      <c r="Q230" s="11">
        <v>0</v>
      </c>
      <c r="R230" s="11">
        <v>0</v>
      </c>
      <c r="S230" s="11">
        <f t="shared" si="33"/>
        <v>62.280530136829682</v>
      </c>
      <c r="T230" s="11">
        <v>16.985599128226276</v>
      </c>
      <c r="U230" s="11">
        <v>0</v>
      </c>
      <c r="V230" s="11">
        <v>0</v>
      </c>
      <c r="W230" s="11">
        <v>0</v>
      </c>
      <c r="X230" s="11">
        <f t="shared" si="34"/>
        <v>16.985599128226276</v>
      </c>
      <c r="Y230" s="11">
        <f t="shared" si="35"/>
        <v>79.266129265055952</v>
      </c>
      <c r="Z230" s="11">
        <f t="shared" si="36"/>
        <v>0</v>
      </c>
      <c r="AA230" s="11">
        <f t="shared" si="37"/>
        <v>0</v>
      </c>
      <c r="AB230" s="11">
        <f t="shared" si="38"/>
        <v>0</v>
      </c>
      <c r="AC230" s="11">
        <f t="shared" si="39"/>
        <v>79.266129265055952</v>
      </c>
    </row>
    <row r="231" spans="1:29" x14ac:dyDescent="0.25">
      <c r="A231" s="6" t="s">
        <v>492</v>
      </c>
      <c r="B231" s="12" t="s">
        <v>319</v>
      </c>
      <c r="C231" s="8">
        <v>9642.3862364893903</v>
      </c>
      <c r="D231" s="9">
        <v>5763</v>
      </c>
      <c r="E231" s="9">
        <v>4889</v>
      </c>
      <c r="F231" s="9">
        <v>10652</v>
      </c>
      <c r="G231" s="8">
        <v>100</v>
      </c>
      <c r="H231" s="8">
        <v>0</v>
      </c>
      <c r="I231" s="8">
        <v>0</v>
      </c>
      <c r="J231" s="8">
        <v>0</v>
      </c>
      <c r="K231" s="10">
        <f t="shared" si="30"/>
        <v>100</v>
      </c>
      <c r="L231" s="10">
        <f t="shared" si="31"/>
        <v>0</v>
      </c>
      <c r="M231" s="10">
        <f t="shared" si="32"/>
        <v>0</v>
      </c>
      <c r="N231" s="10">
        <v>0</v>
      </c>
      <c r="O231" s="11">
        <v>20580.739282835832</v>
      </c>
      <c r="P231" s="11">
        <v>0</v>
      </c>
      <c r="Q231" s="11">
        <v>0</v>
      </c>
      <c r="R231" s="11">
        <v>0</v>
      </c>
      <c r="S231" s="11">
        <f t="shared" si="33"/>
        <v>20580.739282835832</v>
      </c>
      <c r="T231" s="11">
        <v>17459.523573448616</v>
      </c>
      <c r="U231" s="11">
        <v>0</v>
      </c>
      <c r="V231" s="11">
        <v>0</v>
      </c>
      <c r="W231" s="11">
        <v>0</v>
      </c>
      <c r="X231" s="11">
        <f t="shared" si="34"/>
        <v>17459.523573448616</v>
      </c>
      <c r="Y231" s="11">
        <f t="shared" si="35"/>
        <v>38040.262856284447</v>
      </c>
      <c r="Z231" s="11">
        <f t="shared" si="36"/>
        <v>0</v>
      </c>
      <c r="AA231" s="11">
        <f t="shared" si="37"/>
        <v>0</v>
      </c>
      <c r="AB231" s="11">
        <f t="shared" si="38"/>
        <v>0</v>
      </c>
      <c r="AC231" s="11">
        <f t="shared" si="39"/>
        <v>38040.262856284447</v>
      </c>
    </row>
    <row r="232" spans="1:29" x14ac:dyDescent="0.25">
      <c r="A232" s="6" t="s">
        <v>493</v>
      </c>
      <c r="B232" s="7" t="s">
        <v>320</v>
      </c>
      <c r="C232" s="8">
        <v>6900.4138867390902</v>
      </c>
      <c r="D232" s="9">
        <v>66</v>
      </c>
      <c r="E232" s="9">
        <v>84</v>
      </c>
      <c r="F232" s="9">
        <v>150</v>
      </c>
      <c r="G232" s="8">
        <v>100</v>
      </c>
      <c r="H232" s="8">
        <v>0</v>
      </c>
      <c r="I232" s="8">
        <v>0</v>
      </c>
      <c r="J232" s="8">
        <v>0</v>
      </c>
      <c r="K232" s="10">
        <f t="shared" si="30"/>
        <v>100</v>
      </c>
      <c r="L232" s="10">
        <f t="shared" si="31"/>
        <v>0</v>
      </c>
      <c r="M232" s="10">
        <f t="shared" si="32"/>
        <v>0</v>
      </c>
      <c r="N232" s="10">
        <v>0</v>
      </c>
      <c r="O232" s="11">
        <v>168.67351831553043</v>
      </c>
      <c r="P232" s="11">
        <v>0</v>
      </c>
      <c r="Q232" s="11">
        <v>0</v>
      </c>
      <c r="R232" s="11">
        <v>0</v>
      </c>
      <c r="S232" s="11">
        <f t="shared" si="33"/>
        <v>168.67351831553043</v>
      </c>
      <c r="T232" s="11">
        <v>214.6753869470387</v>
      </c>
      <c r="U232" s="11">
        <v>0</v>
      </c>
      <c r="V232" s="11">
        <v>0</v>
      </c>
      <c r="W232" s="11">
        <v>0</v>
      </c>
      <c r="X232" s="11">
        <f t="shared" si="34"/>
        <v>214.6753869470387</v>
      </c>
      <c r="Y232" s="11">
        <f t="shared" si="35"/>
        <v>383.34890526256913</v>
      </c>
      <c r="Z232" s="11">
        <f t="shared" si="36"/>
        <v>0</v>
      </c>
      <c r="AA232" s="11">
        <f t="shared" si="37"/>
        <v>0</v>
      </c>
      <c r="AB232" s="11">
        <f t="shared" si="38"/>
        <v>0</v>
      </c>
      <c r="AC232" s="11">
        <f t="shared" si="39"/>
        <v>383.34890526256913</v>
      </c>
    </row>
    <row r="233" spans="1:29" x14ac:dyDescent="0.25">
      <c r="A233" s="6" t="s">
        <v>444</v>
      </c>
      <c r="B233" s="7" t="s">
        <v>322</v>
      </c>
      <c r="C233" s="8">
        <v>6122.1338437337599</v>
      </c>
      <c r="D233" s="9">
        <v>101</v>
      </c>
      <c r="E233" s="9">
        <v>143</v>
      </c>
      <c r="F233" s="9">
        <v>244</v>
      </c>
      <c r="G233" s="8">
        <v>100</v>
      </c>
      <c r="H233" s="8">
        <v>0</v>
      </c>
      <c r="I233" s="8">
        <v>0</v>
      </c>
      <c r="J233" s="8">
        <v>0</v>
      </c>
      <c r="K233" s="10">
        <f t="shared" si="30"/>
        <v>100</v>
      </c>
      <c r="L233" s="10">
        <f t="shared" si="31"/>
        <v>0</v>
      </c>
      <c r="M233" s="10">
        <f t="shared" si="32"/>
        <v>0</v>
      </c>
      <c r="N233" s="10">
        <v>0</v>
      </c>
      <c r="O233" s="11">
        <v>229.00872120054706</v>
      </c>
      <c r="P233" s="11">
        <v>0</v>
      </c>
      <c r="Q233" s="11">
        <v>0</v>
      </c>
      <c r="R233" s="11">
        <v>0</v>
      </c>
      <c r="S233" s="11">
        <f t="shared" si="33"/>
        <v>229.00872120054706</v>
      </c>
      <c r="T233" s="11">
        <v>324.2400706106755</v>
      </c>
      <c r="U233" s="11">
        <v>0</v>
      </c>
      <c r="V233" s="11">
        <v>0</v>
      </c>
      <c r="W233" s="11">
        <v>0</v>
      </c>
      <c r="X233" s="11">
        <f t="shared" si="34"/>
        <v>324.2400706106755</v>
      </c>
      <c r="Y233" s="11">
        <f t="shared" si="35"/>
        <v>553.24879181122253</v>
      </c>
      <c r="Z233" s="11">
        <f t="shared" si="36"/>
        <v>0</v>
      </c>
      <c r="AA233" s="11">
        <f t="shared" si="37"/>
        <v>0</v>
      </c>
      <c r="AB233" s="11">
        <f t="shared" si="38"/>
        <v>0</v>
      </c>
      <c r="AC233" s="11">
        <f t="shared" si="39"/>
        <v>553.24879181122253</v>
      </c>
    </row>
    <row r="234" spans="1:29" x14ac:dyDescent="0.25">
      <c r="A234" s="6" t="s">
        <v>6</v>
      </c>
      <c r="B234" s="7" t="s">
        <v>321</v>
      </c>
      <c r="C234" s="8">
        <v>1959.4746725953401</v>
      </c>
      <c r="D234" s="9">
        <v>5514</v>
      </c>
      <c r="E234" s="9">
        <v>4654</v>
      </c>
      <c r="F234" s="9">
        <v>10168</v>
      </c>
      <c r="G234" s="8">
        <v>100</v>
      </c>
      <c r="H234" s="8">
        <v>0</v>
      </c>
      <c r="I234" s="8">
        <v>0</v>
      </c>
      <c r="J234" s="8">
        <v>0</v>
      </c>
      <c r="K234" s="10">
        <f t="shared" si="30"/>
        <v>100</v>
      </c>
      <c r="L234" s="10">
        <f t="shared" si="31"/>
        <v>0</v>
      </c>
      <c r="M234" s="10">
        <f t="shared" si="32"/>
        <v>0</v>
      </c>
      <c r="N234" s="10">
        <v>0</v>
      </c>
      <c r="O234" s="11">
        <v>4097.0633881286949</v>
      </c>
      <c r="P234" s="11">
        <v>0</v>
      </c>
      <c r="Q234" s="11">
        <v>0</v>
      </c>
      <c r="R234" s="11">
        <v>0</v>
      </c>
      <c r="S234" s="11">
        <f t="shared" si="33"/>
        <v>4097.0633881286949</v>
      </c>
      <c r="T234" s="11">
        <v>3458.0582169660765</v>
      </c>
      <c r="U234" s="11">
        <v>0</v>
      </c>
      <c r="V234" s="11">
        <v>0</v>
      </c>
      <c r="W234" s="11">
        <v>0</v>
      </c>
      <c r="X234" s="11">
        <f t="shared" si="34"/>
        <v>3458.0582169660765</v>
      </c>
      <c r="Y234" s="11">
        <f t="shared" si="35"/>
        <v>7555.1216050947714</v>
      </c>
      <c r="Z234" s="11">
        <f t="shared" si="36"/>
        <v>0</v>
      </c>
      <c r="AA234" s="11">
        <f t="shared" si="37"/>
        <v>0</v>
      </c>
      <c r="AB234" s="11">
        <f t="shared" si="38"/>
        <v>0</v>
      </c>
      <c r="AC234" s="11">
        <f t="shared" si="39"/>
        <v>7555.1216050947714</v>
      </c>
    </row>
    <row r="235" spans="1:29" x14ac:dyDescent="0.25">
      <c r="A235" s="6" t="s">
        <v>494</v>
      </c>
      <c r="B235" s="12" t="s">
        <v>323</v>
      </c>
      <c r="C235" s="8">
        <v>14223.091801112099</v>
      </c>
      <c r="D235" s="9">
        <v>50</v>
      </c>
      <c r="E235" s="9">
        <v>10</v>
      </c>
      <c r="F235" s="9">
        <v>60</v>
      </c>
      <c r="G235" s="8">
        <v>100</v>
      </c>
      <c r="H235" s="8">
        <v>0</v>
      </c>
      <c r="I235" s="8">
        <v>0</v>
      </c>
      <c r="J235" s="8">
        <v>0</v>
      </c>
      <c r="K235" s="10">
        <f t="shared" si="30"/>
        <v>37.5</v>
      </c>
      <c r="L235" s="10">
        <f t="shared" si="31"/>
        <v>62.5</v>
      </c>
      <c r="M235" s="10">
        <f t="shared" si="32"/>
        <v>0</v>
      </c>
      <c r="N235" s="10">
        <v>0</v>
      </c>
      <c r="O235" s="11">
        <v>263.38548966768201</v>
      </c>
      <c r="P235" s="11">
        <v>0</v>
      </c>
      <c r="Q235" s="11">
        <v>0</v>
      </c>
      <c r="R235" s="11">
        <v>0</v>
      </c>
      <c r="S235" s="11">
        <f t="shared" si="33"/>
        <v>263.38548966768201</v>
      </c>
      <c r="T235" s="11">
        <v>52.677097933536409</v>
      </c>
      <c r="U235" s="11">
        <v>0</v>
      </c>
      <c r="V235" s="11">
        <v>0</v>
      </c>
      <c r="W235" s="11">
        <v>0</v>
      </c>
      <c r="X235" s="11">
        <f t="shared" si="34"/>
        <v>52.677097933536409</v>
      </c>
      <c r="Y235" s="11">
        <f t="shared" si="35"/>
        <v>316.06258760121841</v>
      </c>
      <c r="Z235" s="11">
        <f t="shared" si="36"/>
        <v>0</v>
      </c>
      <c r="AA235" s="11">
        <f t="shared" si="37"/>
        <v>0</v>
      </c>
      <c r="AB235" s="11">
        <f t="shared" si="38"/>
        <v>0</v>
      </c>
      <c r="AC235" s="11">
        <f t="shared" si="39"/>
        <v>316.06258760121841</v>
      </c>
    </row>
    <row r="236" spans="1:29" x14ac:dyDescent="0.25">
      <c r="A236" s="6" t="s">
        <v>12</v>
      </c>
      <c r="B236" s="7" t="s">
        <v>324</v>
      </c>
      <c r="C236" s="8">
        <v>11116.4433318597</v>
      </c>
      <c r="D236" s="9">
        <v>883</v>
      </c>
      <c r="E236" s="9">
        <v>395</v>
      </c>
      <c r="F236" s="9">
        <v>1278</v>
      </c>
      <c r="G236" s="8">
        <v>100</v>
      </c>
      <c r="H236" s="8">
        <v>0</v>
      </c>
      <c r="I236" s="8">
        <v>0</v>
      </c>
      <c r="J236" s="8">
        <v>0</v>
      </c>
      <c r="K236" s="10">
        <f t="shared" si="30"/>
        <v>100</v>
      </c>
      <c r="L236" s="10">
        <f t="shared" si="31"/>
        <v>0</v>
      </c>
      <c r="M236" s="10">
        <f t="shared" si="32"/>
        <v>0</v>
      </c>
      <c r="N236" s="10">
        <v>0</v>
      </c>
      <c r="O236" s="11">
        <v>3635.4183065804932</v>
      </c>
      <c r="P236" s="11">
        <v>0</v>
      </c>
      <c r="Q236" s="11">
        <v>0</v>
      </c>
      <c r="R236" s="11">
        <v>0</v>
      </c>
      <c r="S236" s="11">
        <f t="shared" si="33"/>
        <v>3635.4183065804932</v>
      </c>
      <c r="T236" s="11">
        <v>1626.2630023774573</v>
      </c>
      <c r="U236" s="11">
        <v>0</v>
      </c>
      <c r="V236" s="11">
        <v>0</v>
      </c>
      <c r="W236" s="11">
        <v>0</v>
      </c>
      <c r="X236" s="11">
        <f t="shared" si="34"/>
        <v>1626.2630023774573</v>
      </c>
      <c r="Y236" s="11">
        <f t="shared" si="35"/>
        <v>5261.68130895795</v>
      </c>
      <c r="Z236" s="11">
        <f t="shared" si="36"/>
        <v>0</v>
      </c>
      <c r="AA236" s="11">
        <f t="shared" si="37"/>
        <v>0</v>
      </c>
      <c r="AB236" s="11">
        <f t="shared" si="38"/>
        <v>0</v>
      </c>
      <c r="AC236" s="11">
        <f t="shared" si="39"/>
        <v>5261.68130895795</v>
      </c>
    </row>
    <row r="237" spans="1:29" x14ac:dyDescent="0.25">
      <c r="A237" s="6" t="s">
        <v>92</v>
      </c>
      <c r="B237" s="7" t="s">
        <v>81</v>
      </c>
      <c r="C237" s="8">
        <v>7312.9304791124196</v>
      </c>
      <c r="D237" s="15">
        <v>96747</v>
      </c>
      <c r="E237" s="15">
        <v>120268</v>
      </c>
      <c r="F237" s="15">
        <f>D237+E237</f>
        <v>217015</v>
      </c>
      <c r="G237" s="8">
        <v>100</v>
      </c>
      <c r="H237" s="8">
        <v>0</v>
      </c>
      <c r="I237" s="8">
        <v>0</v>
      </c>
      <c r="J237" s="8">
        <v>0</v>
      </c>
      <c r="K237" s="10">
        <f t="shared" si="30"/>
        <v>100</v>
      </c>
      <c r="L237" s="10">
        <f t="shared" si="31"/>
        <v>0</v>
      </c>
      <c r="M237" s="10">
        <f t="shared" si="32"/>
        <v>0</v>
      </c>
      <c r="N237" s="10">
        <v>0</v>
      </c>
      <c r="O237" s="11">
        <v>262033.47695688976</v>
      </c>
      <c r="P237" s="11">
        <v>0</v>
      </c>
      <c r="Q237" s="11">
        <v>0</v>
      </c>
      <c r="R237" s="11">
        <v>0</v>
      </c>
      <c r="S237" s="11">
        <f t="shared" si="33"/>
        <v>262033.47695688976</v>
      </c>
      <c r="T237" s="11">
        <v>325738.70204400364</v>
      </c>
      <c r="U237" s="11">
        <v>0</v>
      </c>
      <c r="V237" s="11">
        <v>0</v>
      </c>
      <c r="W237" s="11">
        <v>0</v>
      </c>
      <c r="X237" s="11">
        <f t="shared" si="34"/>
        <v>325738.70204400364</v>
      </c>
      <c r="Y237" s="11">
        <f t="shared" si="35"/>
        <v>587772.17900089337</v>
      </c>
      <c r="Z237" s="11">
        <f t="shared" si="36"/>
        <v>0</v>
      </c>
      <c r="AA237" s="11">
        <f t="shared" si="37"/>
        <v>0</v>
      </c>
      <c r="AB237" s="11">
        <f t="shared" si="38"/>
        <v>0</v>
      </c>
      <c r="AC237" s="11">
        <f t="shared" si="39"/>
        <v>587772.17900089337</v>
      </c>
    </row>
    <row r="238" spans="1:29" x14ac:dyDescent="0.25">
      <c r="A238" s="6" t="s">
        <v>446</v>
      </c>
      <c r="B238" s="7" t="s">
        <v>325</v>
      </c>
      <c r="C238" s="8">
        <v>4928.3589923726104</v>
      </c>
      <c r="D238" s="9">
        <v>96</v>
      </c>
      <c r="E238" s="9">
        <v>121</v>
      </c>
      <c r="F238" s="9">
        <v>217</v>
      </c>
      <c r="G238" s="8">
        <v>100</v>
      </c>
      <c r="H238" s="8">
        <v>0</v>
      </c>
      <c r="I238" s="8">
        <v>0</v>
      </c>
      <c r="J238" s="8">
        <v>0</v>
      </c>
      <c r="K238" s="10">
        <f t="shared" si="30"/>
        <v>100</v>
      </c>
      <c r="L238" s="10">
        <f t="shared" si="31"/>
        <v>0</v>
      </c>
      <c r="M238" s="10">
        <f t="shared" si="32"/>
        <v>0</v>
      </c>
      <c r="N238" s="10">
        <v>0</v>
      </c>
      <c r="O238" s="11">
        <v>175.22714948773398</v>
      </c>
      <c r="P238" s="11">
        <v>0</v>
      </c>
      <c r="Q238" s="11">
        <v>0</v>
      </c>
      <c r="R238" s="11">
        <v>0</v>
      </c>
      <c r="S238" s="11">
        <f t="shared" si="33"/>
        <v>175.22714948773398</v>
      </c>
      <c r="T238" s="11">
        <v>220.85921966683139</v>
      </c>
      <c r="U238" s="11">
        <v>0</v>
      </c>
      <c r="V238" s="11">
        <v>0</v>
      </c>
      <c r="W238" s="11">
        <v>0</v>
      </c>
      <c r="X238" s="11">
        <f t="shared" si="34"/>
        <v>220.85921966683139</v>
      </c>
      <c r="Y238" s="11">
        <f t="shared" si="35"/>
        <v>396.08636915456538</v>
      </c>
      <c r="Z238" s="11">
        <f t="shared" si="36"/>
        <v>0</v>
      </c>
      <c r="AA238" s="11">
        <f t="shared" si="37"/>
        <v>0</v>
      </c>
      <c r="AB238" s="11">
        <f t="shared" si="38"/>
        <v>0</v>
      </c>
      <c r="AC238" s="11">
        <f t="shared" si="39"/>
        <v>396.08636915456538</v>
      </c>
    </row>
    <row r="239" spans="1:29" x14ac:dyDescent="0.25">
      <c r="A239" s="6" t="s">
        <v>472</v>
      </c>
      <c r="B239" s="12" t="s">
        <v>326</v>
      </c>
      <c r="C239" s="8">
        <v>1171.44</v>
      </c>
      <c r="D239" s="9">
        <v>1</v>
      </c>
      <c r="E239" s="9">
        <v>16</v>
      </c>
      <c r="F239" s="9">
        <v>17</v>
      </c>
      <c r="G239" s="8">
        <v>48.637739656912217</v>
      </c>
      <c r="H239" s="8">
        <v>24.722502522704339</v>
      </c>
      <c r="I239" s="8">
        <v>10.090817356205854</v>
      </c>
      <c r="J239" s="8">
        <v>16.548940464177598</v>
      </c>
      <c r="K239" s="10">
        <f t="shared" si="30"/>
        <v>24.619121558257874</v>
      </c>
      <c r="L239" s="10">
        <f t="shared" si="31"/>
        <v>70.436377937201257</v>
      </c>
      <c r="M239" s="10">
        <f t="shared" si="32"/>
        <v>4.9445005045408674</v>
      </c>
      <c r="N239" s="10">
        <v>0</v>
      </c>
      <c r="O239" s="11">
        <v>0.20908325913348133</v>
      </c>
      <c r="P239" s="11">
        <v>1.5638901311806258E-2</v>
      </c>
      <c r="Q239" s="11">
        <v>2.411440565085772E-2</v>
      </c>
      <c r="R239" s="11">
        <v>8.5298799596367301E-3</v>
      </c>
      <c r="S239" s="11">
        <f t="shared" si="33"/>
        <v>0.25736644605578202</v>
      </c>
      <c r="T239" s="11">
        <v>4.4681121236557999</v>
      </c>
      <c r="U239" s="11">
        <v>0.33420353614886106</v>
      </c>
      <c r="V239" s="11">
        <v>7.716609808274473E-2</v>
      </c>
      <c r="W239" s="11">
        <v>0</v>
      </c>
      <c r="X239" s="11">
        <f t="shared" si="34"/>
        <v>4.8794817578874055</v>
      </c>
      <c r="Y239" s="11">
        <f t="shared" si="35"/>
        <v>4.6771953827892814</v>
      </c>
      <c r="Z239" s="11">
        <f t="shared" si="36"/>
        <v>0.34984243746066734</v>
      </c>
      <c r="AA239" s="11">
        <f t="shared" si="37"/>
        <v>0.10128050373360245</v>
      </c>
      <c r="AB239" s="11">
        <f t="shared" si="38"/>
        <v>8.5298799596367301E-3</v>
      </c>
      <c r="AC239" s="11">
        <f t="shared" si="39"/>
        <v>5.1368482039431882</v>
      </c>
    </row>
    <row r="240" spans="1:29" x14ac:dyDescent="0.25">
      <c r="A240" s="6" t="s">
        <v>425</v>
      </c>
      <c r="B240" s="7" t="s">
        <v>327</v>
      </c>
      <c r="C240" s="8">
        <v>7172.6619889281301</v>
      </c>
      <c r="D240" s="9">
        <v>4</v>
      </c>
      <c r="E240" s="9">
        <v>3</v>
      </c>
      <c r="F240" s="9">
        <v>7</v>
      </c>
      <c r="G240" s="8">
        <v>100</v>
      </c>
      <c r="H240" s="8">
        <v>0</v>
      </c>
      <c r="I240" s="8">
        <v>0</v>
      </c>
      <c r="J240" s="8">
        <v>0</v>
      </c>
      <c r="K240" s="10">
        <f t="shared" si="30"/>
        <v>6.5420560747663554</v>
      </c>
      <c r="L240" s="10">
        <f t="shared" si="31"/>
        <v>93.45794392523365</v>
      </c>
      <c r="M240" s="10">
        <f t="shared" si="32"/>
        <v>0</v>
      </c>
      <c r="N240" s="10">
        <v>0</v>
      </c>
      <c r="O240" s="11">
        <v>10.625960186951147</v>
      </c>
      <c r="P240" s="11">
        <v>0</v>
      </c>
      <c r="Q240" s="11">
        <v>0</v>
      </c>
      <c r="R240" s="11">
        <v>0</v>
      </c>
      <c r="S240" s="11">
        <f t="shared" si="33"/>
        <v>10.625960186951147</v>
      </c>
      <c r="T240" s="11">
        <v>7.9694701402133603</v>
      </c>
      <c r="U240" s="11">
        <v>0</v>
      </c>
      <c r="V240" s="11">
        <v>0</v>
      </c>
      <c r="W240" s="11">
        <v>0</v>
      </c>
      <c r="X240" s="11">
        <f t="shared" si="34"/>
        <v>7.9694701402133603</v>
      </c>
      <c r="Y240" s="11">
        <f t="shared" si="35"/>
        <v>18.595430327164507</v>
      </c>
      <c r="Z240" s="11">
        <f t="shared" si="36"/>
        <v>0</v>
      </c>
      <c r="AA240" s="11">
        <f t="shared" si="37"/>
        <v>0</v>
      </c>
      <c r="AB240" s="11">
        <f t="shared" si="38"/>
        <v>0</v>
      </c>
      <c r="AC240" s="11">
        <f t="shared" si="39"/>
        <v>18.595430327164507</v>
      </c>
    </row>
    <row r="241" spans="1:29" x14ac:dyDescent="0.25">
      <c r="A241" s="6" t="s">
        <v>15</v>
      </c>
      <c r="B241" s="7" t="s">
        <v>328</v>
      </c>
      <c r="C241" s="8">
        <v>7935.8374504583999</v>
      </c>
      <c r="D241" s="9">
        <v>450</v>
      </c>
      <c r="E241" s="9">
        <v>393</v>
      </c>
      <c r="F241" s="9">
        <v>843</v>
      </c>
      <c r="G241" s="8">
        <v>100</v>
      </c>
      <c r="H241" s="8">
        <v>0</v>
      </c>
      <c r="I241" s="8">
        <v>0</v>
      </c>
      <c r="J241" s="8">
        <v>0</v>
      </c>
      <c r="K241" s="10">
        <f t="shared" si="30"/>
        <v>100</v>
      </c>
      <c r="L241" s="10">
        <f t="shared" si="31"/>
        <v>0</v>
      </c>
      <c r="M241" s="10">
        <f t="shared" si="32"/>
        <v>0</v>
      </c>
      <c r="N241" s="10">
        <v>0</v>
      </c>
      <c r="O241" s="11">
        <v>1322.6139687742268</v>
      </c>
      <c r="P241" s="11">
        <v>0</v>
      </c>
      <c r="Q241" s="11">
        <v>0</v>
      </c>
      <c r="R241" s="11">
        <v>0</v>
      </c>
      <c r="S241" s="11">
        <f t="shared" si="33"/>
        <v>1322.6139687742268</v>
      </c>
      <c r="T241" s="11">
        <v>1155.0828660628247</v>
      </c>
      <c r="U241" s="11">
        <v>0</v>
      </c>
      <c r="V241" s="11">
        <v>0</v>
      </c>
      <c r="W241" s="11">
        <v>0</v>
      </c>
      <c r="X241" s="11">
        <f t="shared" si="34"/>
        <v>1155.0828660628247</v>
      </c>
      <c r="Y241" s="11">
        <f t="shared" si="35"/>
        <v>2477.6968348370515</v>
      </c>
      <c r="Z241" s="11">
        <f t="shared" si="36"/>
        <v>0</v>
      </c>
      <c r="AA241" s="11">
        <f t="shared" si="37"/>
        <v>0</v>
      </c>
      <c r="AB241" s="11">
        <f t="shared" si="38"/>
        <v>0</v>
      </c>
      <c r="AC241" s="11">
        <f t="shared" si="39"/>
        <v>2477.6968348370515</v>
      </c>
    </row>
    <row r="242" spans="1:29" x14ac:dyDescent="0.25">
      <c r="A242" s="6" t="s">
        <v>495</v>
      </c>
      <c r="B242" s="7" t="s">
        <v>329</v>
      </c>
      <c r="C242" s="8">
        <v>6966.5949458251298</v>
      </c>
      <c r="D242" s="9">
        <v>0</v>
      </c>
      <c r="E242" s="9">
        <v>7</v>
      </c>
      <c r="F242" s="9">
        <v>7</v>
      </c>
      <c r="G242" s="8">
        <v>100</v>
      </c>
      <c r="H242" s="8">
        <v>0</v>
      </c>
      <c r="I242" s="8">
        <v>0</v>
      </c>
      <c r="J242" s="8">
        <v>0</v>
      </c>
      <c r="K242" s="10">
        <f t="shared" si="30"/>
        <v>6.5420560747663554</v>
      </c>
      <c r="L242" s="10">
        <f t="shared" si="31"/>
        <v>93.45794392523365</v>
      </c>
      <c r="M242" s="10">
        <f t="shared" si="32"/>
        <v>0</v>
      </c>
      <c r="N242" s="10">
        <v>0</v>
      </c>
      <c r="O242" s="11">
        <v>0</v>
      </c>
      <c r="P242" s="11">
        <v>0</v>
      </c>
      <c r="Q242" s="11">
        <v>0</v>
      </c>
      <c r="R242" s="11">
        <v>0</v>
      </c>
      <c r="S242" s="11">
        <f t="shared" si="33"/>
        <v>0</v>
      </c>
      <c r="T242" s="11">
        <v>18.061192780677349</v>
      </c>
      <c r="U242" s="11">
        <v>0</v>
      </c>
      <c r="V242" s="11">
        <v>0</v>
      </c>
      <c r="W242" s="11">
        <v>0</v>
      </c>
      <c r="X242" s="11">
        <f t="shared" si="34"/>
        <v>18.061192780677349</v>
      </c>
      <c r="Y242" s="11">
        <f t="shared" si="35"/>
        <v>18.061192780677349</v>
      </c>
      <c r="Z242" s="11">
        <f t="shared" si="36"/>
        <v>0</v>
      </c>
      <c r="AA242" s="11">
        <f t="shared" si="37"/>
        <v>0</v>
      </c>
      <c r="AB242" s="11">
        <f t="shared" si="38"/>
        <v>0</v>
      </c>
      <c r="AC242" s="11">
        <f t="shared" si="39"/>
        <v>18.061192780677349</v>
      </c>
    </row>
    <row r="243" spans="1:29" x14ac:dyDescent="0.25">
      <c r="A243" s="6" t="s">
        <v>496</v>
      </c>
      <c r="B243" s="7" t="s">
        <v>330</v>
      </c>
      <c r="C243" s="8">
        <v>7019.9303762806703</v>
      </c>
      <c r="D243" s="9">
        <v>16</v>
      </c>
      <c r="E243" s="9">
        <v>60</v>
      </c>
      <c r="F243" s="9">
        <v>76</v>
      </c>
      <c r="G243" s="8">
        <v>100</v>
      </c>
      <c r="H243" s="8">
        <v>0</v>
      </c>
      <c r="I243" s="8">
        <v>0</v>
      </c>
      <c r="J243" s="8">
        <v>0</v>
      </c>
      <c r="K243" s="10">
        <f t="shared" si="30"/>
        <v>43.18181818181818</v>
      </c>
      <c r="L243" s="10">
        <f t="shared" si="31"/>
        <v>56.81818181818182</v>
      </c>
      <c r="M243" s="10">
        <f t="shared" si="32"/>
        <v>0</v>
      </c>
      <c r="N243" s="10">
        <v>0</v>
      </c>
      <c r="O243" s="11">
        <v>41.598782046984212</v>
      </c>
      <c r="P243" s="11">
        <v>0</v>
      </c>
      <c r="Q243" s="11">
        <v>0</v>
      </c>
      <c r="R243" s="11">
        <v>0</v>
      </c>
      <c r="S243" s="11">
        <f t="shared" si="33"/>
        <v>41.598782046984212</v>
      </c>
      <c r="T243" s="11">
        <v>155.99543267619077</v>
      </c>
      <c r="U243" s="11">
        <v>0</v>
      </c>
      <c r="V243" s="11">
        <v>0</v>
      </c>
      <c r="W243" s="11">
        <v>0</v>
      </c>
      <c r="X243" s="11">
        <f t="shared" si="34"/>
        <v>155.99543267619077</v>
      </c>
      <c r="Y243" s="11">
        <f t="shared" si="35"/>
        <v>197.59421472317499</v>
      </c>
      <c r="Z243" s="11">
        <f t="shared" si="36"/>
        <v>0</v>
      </c>
      <c r="AA243" s="11">
        <f t="shared" si="37"/>
        <v>0</v>
      </c>
      <c r="AB243" s="11">
        <f t="shared" si="38"/>
        <v>0</v>
      </c>
      <c r="AC243" s="11">
        <f t="shared" si="39"/>
        <v>197.59421472317499</v>
      </c>
    </row>
    <row r="244" spans="1:29" x14ac:dyDescent="0.25">
      <c r="A244" s="6" t="s">
        <v>7</v>
      </c>
      <c r="B244" s="7" t="s">
        <v>331</v>
      </c>
      <c r="C244" s="8">
        <v>9499.0369583553893</v>
      </c>
      <c r="D244" s="9">
        <v>2111</v>
      </c>
      <c r="E244" s="9">
        <v>1889</v>
      </c>
      <c r="F244" s="9">
        <v>4000</v>
      </c>
      <c r="G244" s="8">
        <v>100</v>
      </c>
      <c r="H244" s="8">
        <v>0</v>
      </c>
      <c r="I244" s="8">
        <v>0</v>
      </c>
      <c r="J244" s="8">
        <v>0</v>
      </c>
      <c r="K244" s="10">
        <f t="shared" si="30"/>
        <v>100</v>
      </c>
      <c r="L244" s="10">
        <f t="shared" si="31"/>
        <v>0</v>
      </c>
      <c r="M244" s="10">
        <f t="shared" si="32"/>
        <v>0</v>
      </c>
      <c r="N244" s="10">
        <v>0</v>
      </c>
      <c r="O244" s="11">
        <v>7426.6958530839765</v>
      </c>
      <c r="P244" s="11">
        <v>0</v>
      </c>
      <c r="Q244" s="11">
        <v>0</v>
      </c>
      <c r="R244" s="11">
        <v>0</v>
      </c>
      <c r="S244" s="11">
        <f t="shared" si="33"/>
        <v>7426.6958530839765</v>
      </c>
      <c r="T244" s="11">
        <v>6645.6790461750979</v>
      </c>
      <c r="U244" s="11">
        <v>0</v>
      </c>
      <c r="V244" s="11">
        <v>0</v>
      </c>
      <c r="W244" s="11">
        <v>0</v>
      </c>
      <c r="X244" s="11">
        <f t="shared" si="34"/>
        <v>6645.6790461750979</v>
      </c>
      <c r="Y244" s="11">
        <f t="shared" si="35"/>
        <v>14072.374899259074</v>
      </c>
      <c r="Z244" s="11">
        <f t="shared" si="36"/>
        <v>0</v>
      </c>
      <c r="AA244" s="11">
        <f t="shared" si="37"/>
        <v>0</v>
      </c>
      <c r="AB244" s="11">
        <f t="shared" si="38"/>
        <v>0</v>
      </c>
      <c r="AC244" s="11">
        <f t="shared" si="39"/>
        <v>14072.374899259074</v>
      </c>
    </row>
    <row r="245" spans="1:29" x14ac:dyDescent="0.25">
      <c r="A245" s="6" t="s">
        <v>46</v>
      </c>
      <c r="B245" s="7" t="s">
        <v>332</v>
      </c>
      <c r="C245" s="8">
        <v>15974.8789061442</v>
      </c>
      <c r="D245" s="9">
        <v>17</v>
      </c>
      <c r="E245" s="9">
        <v>16</v>
      </c>
      <c r="F245" s="9">
        <v>33</v>
      </c>
      <c r="G245" s="8">
        <v>100</v>
      </c>
      <c r="H245" s="8">
        <v>0</v>
      </c>
      <c r="I245" s="8">
        <v>0</v>
      </c>
      <c r="J245" s="8">
        <v>0</v>
      </c>
      <c r="K245" s="10">
        <f t="shared" si="30"/>
        <v>24.81203007518797</v>
      </c>
      <c r="L245" s="10">
        <f t="shared" si="31"/>
        <v>75.187969924812023</v>
      </c>
      <c r="M245" s="10">
        <f t="shared" si="32"/>
        <v>0</v>
      </c>
      <c r="N245" s="10">
        <v>0</v>
      </c>
      <c r="O245" s="11">
        <v>100.58062361196511</v>
      </c>
      <c r="P245" s="11">
        <v>0</v>
      </c>
      <c r="Q245" s="11">
        <v>0</v>
      </c>
      <c r="R245" s="11">
        <v>0</v>
      </c>
      <c r="S245" s="11">
        <f t="shared" si="33"/>
        <v>100.58062361196511</v>
      </c>
      <c r="T245" s="11">
        <v>94.664116340673047</v>
      </c>
      <c r="U245" s="11">
        <v>0</v>
      </c>
      <c r="V245" s="11">
        <v>0</v>
      </c>
      <c r="W245" s="11">
        <v>0</v>
      </c>
      <c r="X245" s="11">
        <f t="shared" si="34"/>
        <v>94.664116340673047</v>
      </c>
      <c r="Y245" s="11">
        <f t="shared" si="35"/>
        <v>195.24473995263816</v>
      </c>
      <c r="Z245" s="11">
        <f t="shared" si="36"/>
        <v>0</v>
      </c>
      <c r="AA245" s="11">
        <f t="shared" si="37"/>
        <v>0</v>
      </c>
      <c r="AB245" s="11">
        <f t="shared" si="38"/>
        <v>0</v>
      </c>
      <c r="AC245" s="11">
        <f t="shared" si="39"/>
        <v>195.24473995263816</v>
      </c>
    </row>
    <row r="246" spans="1:29" x14ac:dyDescent="0.25">
      <c r="A246" s="6" t="s">
        <v>497</v>
      </c>
      <c r="B246" s="12" t="s">
        <v>333</v>
      </c>
      <c r="C246" s="8">
        <v>15892.1086364604</v>
      </c>
      <c r="D246" s="9">
        <v>3</v>
      </c>
      <c r="E246" s="9">
        <v>0</v>
      </c>
      <c r="F246" s="9">
        <v>3</v>
      </c>
      <c r="G246" s="8">
        <v>100</v>
      </c>
      <c r="H246" s="8">
        <v>0</v>
      </c>
      <c r="I246" s="8">
        <v>0</v>
      </c>
      <c r="J246" s="8">
        <v>0</v>
      </c>
      <c r="K246" s="10">
        <f t="shared" si="30"/>
        <v>2.912621359223301</v>
      </c>
      <c r="L246" s="10">
        <f t="shared" si="31"/>
        <v>97.087378640776706</v>
      </c>
      <c r="M246" s="10">
        <f t="shared" si="32"/>
        <v>0</v>
      </c>
      <c r="N246" s="10">
        <v>0</v>
      </c>
      <c r="O246" s="11">
        <v>17.657556628041334</v>
      </c>
      <c r="P246" s="11">
        <v>0</v>
      </c>
      <c r="Q246" s="11">
        <v>0</v>
      </c>
      <c r="R246" s="11">
        <v>0</v>
      </c>
      <c r="S246" s="11">
        <f t="shared" si="33"/>
        <v>17.657556628041334</v>
      </c>
      <c r="T246" s="11">
        <v>0</v>
      </c>
      <c r="U246" s="11">
        <v>0</v>
      </c>
      <c r="V246" s="11">
        <v>0</v>
      </c>
      <c r="W246" s="11">
        <v>0</v>
      </c>
      <c r="X246" s="11">
        <f t="shared" si="34"/>
        <v>0</v>
      </c>
      <c r="Y246" s="11">
        <f t="shared" si="35"/>
        <v>17.657556628041334</v>
      </c>
      <c r="Z246" s="11">
        <f t="shared" si="36"/>
        <v>0</v>
      </c>
      <c r="AA246" s="11">
        <f t="shared" si="37"/>
        <v>0</v>
      </c>
      <c r="AB246" s="11">
        <f t="shared" si="38"/>
        <v>0</v>
      </c>
      <c r="AC246" s="11">
        <f t="shared" si="39"/>
        <v>17.657556628041334</v>
      </c>
    </row>
    <row r="247" spans="1:29" x14ac:dyDescent="0.25">
      <c r="A247" s="6" t="s">
        <v>57</v>
      </c>
      <c r="B247" s="7" t="s">
        <v>334</v>
      </c>
      <c r="C247" s="8">
        <v>15886.6605424716</v>
      </c>
      <c r="D247" s="9">
        <v>8</v>
      </c>
      <c r="E247" s="9">
        <v>11</v>
      </c>
      <c r="F247" s="9">
        <v>19</v>
      </c>
      <c r="G247" s="8">
        <v>100</v>
      </c>
      <c r="H247" s="8">
        <v>0</v>
      </c>
      <c r="I247" s="8">
        <v>0</v>
      </c>
      <c r="J247" s="8">
        <v>0</v>
      </c>
      <c r="K247" s="10">
        <f t="shared" si="30"/>
        <v>15.966386554621849</v>
      </c>
      <c r="L247" s="10">
        <f t="shared" si="31"/>
        <v>84.033613445378151</v>
      </c>
      <c r="M247" s="10">
        <f t="shared" si="32"/>
        <v>0</v>
      </c>
      <c r="N247" s="10">
        <v>0</v>
      </c>
      <c r="O247" s="11">
        <v>47.070675486588151</v>
      </c>
      <c r="P247" s="11">
        <v>0</v>
      </c>
      <c r="Q247" s="11">
        <v>0</v>
      </c>
      <c r="R247" s="11">
        <v>0</v>
      </c>
      <c r="S247" s="11">
        <f t="shared" si="33"/>
        <v>47.070675486588151</v>
      </c>
      <c r="T247" s="11">
        <v>64.722178794058706</v>
      </c>
      <c r="U247" s="11">
        <v>0</v>
      </c>
      <c r="V247" s="11">
        <v>0</v>
      </c>
      <c r="W247" s="11">
        <v>0</v>
      </c>
      <c r="X247" s="11">
        <f t="shared" si="34"/>
        <v>64.722178794058706</v>
      </c>
      <c r="Y247" s="11">
        <f t="shared" si="35"/>
        <v>111.79285428064685</v>
      </c>
      <c r="Z247" s="11">
        <f t="shared" si="36"/>
        <v>0</v>
      </c>
      <c r="AA247" s="11">
        <f t="shared" si="37"/>
        <v>0</v>
      </c>
      <c r="AB247" s="11">
        <f t="shared" si="38"/>
        <v>0</v>
      </c>
      <c r="AC247" s="11">
        <f t="shared" si="39"/>
        <v>111.79285428064685</v>
      </c>
    </row>
    <row r="248" spans="1:29" x14ac:dyDescent="0.25">
      <c r="A248" s="6" t="s">
        <v>447</v>
      </c>
      <c r="B248" s="7" t="s">
        <v>335</v>
      </c>
      <c r="C248" s="8">
        <v>5373.4756858140199</v>
      </c>
      <c r="D248" s="9">
        <v>95</v>
      </c>
      <c r="E248" s="9">
        <v>58</v>
      </c>
      <c r="F248" s="9">
        <v>153</v>
      </c>
      <c r="G248" s="8">
        <v>100</v>
      </c>
      <c r="H248" s="8">
        <v>0</v>
      </c>
      <c r="I248" s="8">
        <v>0</v>
      </c>
      <c r="J248" s="8">
        <v>0</v>
      </c>
      <c r="K248" s="10">
        <f t="shared" si="30"/>
        <v>100</v>
      </c>
      <c r="L248" s="10">
        <f t="shared" si="31"/>
        <v>0</v>
      </c>
      <c r="M248" s="10">
        <f t="shared" si="32"/>
        <v>0</v>
      </c>
      <c r="N248" s="10">
        <v>0</v>
      </c>
      <c r="O248" s="11">
        <v>189.06307676142615</v>
      </c>
      <c r="P248" s="11">
        <v>0</v>
      </c>
      <c r="Q248" s="11">
        <v>0</v>
      </c>
      <c r="R248" s="11">
        <v>0</v>
      </c>
      <c r="S248" s="11">
        <f t="shared" si="33"/>
        <v>189.06307676142615</v>
      </c>
      <c r="T248" s="11">
        <v>115.42798370697595</v>
      </c>
      <c r="U248" s="11">
        <v>0</v>
      </c>
      <c r="V248" s="11">
        <v>0</v>
      </c>
      <c r="W248" s="11">
        <v>0</v>
      </c>
      <c r="X248" s="11">
        <f t="shared" si="34"/>
        <v>115.42798370697595</v>
      </c>
      <c r="Y248" s="11">
        <f t="shared" si="35"/>
        <v>304.49106046840211</v>
      </c>
      <c r="Z248" s="11">
        <f t="shared" si="36"/>
        <v>0</v>
      </c>
      <c r="AA248" s="11">
        <f t="shared" si="37"/>
        <v>0</v>
      </c>
      <c r="AB248" s="11">
        <f t="shared" si="38"/>
        <v>0</v>
      </c>
      <c r="AC248" s="11">
        <f t="shared" si="39"/>
        <v>304.49106046840211</v>
      </c>
    </row>
    <row r="249" spans="1:29" x14ac:dyDescent="0.25">
      <c r="A249" s="6" t="s">
        <v>87</v>
      </c>
      <c r="B249" s="7" t="s">
        <v>337</v>
      </c>
      <c r="C249" s="8">
        <v>9052.3003827603607</v>
      </c>
      <c r="D249" s="9">
        <v>1976</v>
      </c>
      <c r="E249" s="9">
        <v>2289</v>
      </c>
      <c r="F249" s="9">
        <v>4265</v>
      </c>
      <c r="G249" s="8">
        <v>100</v>
      </c>
      <c r="H249" s="8">
        <v>0</v>
      </c>
      <c r="I249" s="8">
        <v>0</v>
      </c>
      <c r="J249" s="8">
        <v>0</v>
      </c>
      <c r="K249" s="10">
        <f t="shared" si="30"/>
        <v>100</v>
      </c>
      <c r="L249" s="10">
        <f t="shared" si="31"/>
        <v>0</v>
      </c>
      <c r="M249" s="10">
        <f t="shared" si="32"/>
        <v>0</v>
      </c>
      <c r="N249" s="10">
        <v>0</v>
      </c>
      <c r="O249" s="11">
        <v>6624.8145397498156</v>
      </c>
      <c r="P249" s="11">
        <v>0</v>
      </c>
      <c r="Q249" s="11">
        <v>0</v>
      </c>
      <c r="R249" s="11">
        <v>0</v>
      </c>
      <c r="S249" s="11">
        <f t="shared" si="33"/>
        <v>6624.8145397498156</v>
      </c>
      <c r="T249" s="11">
        <v>7674.1905270684865</v>
      </c>
      <c r="U249" s="11">
        <v>0</v>
      </c>
      <c r="V249" s="11">
        <v>0</v>
      </c>
      <c r="W249" s="11">
        <v>0</v>
      </c>
      <c r="X249" s="11">
        <f t="shared" si="34"/>
        <v>7674.1905270684865</v>
      </c>
      <c r="Y249" s="11">
        <f t="shared" si="35"/>
        <v>14299.005066818303</v>
      </c>
      <c r="Z249" s="11">
        <f t="shared" si="36"/>
        <v>0</v>
      </c>
      <c r="AA249" s="11">
        <f t="shared" si="37"/>
        <v>0</v>
      </c>
      <c r="AB249" s="11">
        <f t="shared" si="38"/>
        <v>0</v>
      </c>
      <c r="AC249" s="11">
        <f t="shared" si="39"/>
        <v>14299.005066818303</v>
      </c>
    </row>
    <row r="250" spans="1:29" x14ac:dyDescent="0.25">
      <c r="A250" s="6" t="s">
        <v>448</v>
      </c>
      <c r="B250" s="7" t="s">
        <v>338</v>
      </c>
      <c r="C250" s="8">
        <v>7515.2599162553797</v>
      </c>
      <c r="D250" s="9">
        <v>37</v>
      </c>
      <c r="E250" s="9">
        <v>84</v>
      </c>
      <c r="F250" s="9">
        <v>121</v>
      </c>
      <c r="G250" s="8">
        <v>100</v>
      </c>
      <c r="H250" s="8">
        <v>0</v>
      </c>
      <c r="I250" s="8">
        <v>0</v>
      </c>
      <c r="J250" s="8">
        <v>0</v>
      </c>
      <c r="K250" s="10">
        <f t="shared" si="30"/>
        <v>100</v>
      </c>
      <c r="L250" s="10">
        <f t="shared" si="31"/>
        <v>0</v>
      </c>
      <c r="M250" s="10">
        <f t="shared" si="32"/>
        <v>0</v>
      </c>
      <c r="N250" s="10">
        <v>0</v>
      </c>
      <c r="O250" s="11">
        <v>102.98490132239478</v>
      </c>
      <c r="P250" s="11">
        <v>0</v>
      </c>
      <c r="Q250" s="11">
        <v>0</v>
      </c>
      <c r="R250" s="11">
        <v>0</v>
      </c>
      <c r="S250" s="11">
        <f t="shared" si="33"/>
        <v>102.98490132239478</v>
      </c>
      <c r="T250" s="11">
        <v>233.80355975895029</v>
      </c>
      <c r="U250" s="11">
        <v>0</v>
      </c>
      <c r="V250" s="11">
        <v>0</v>
      </c>
      <c r="W250" s="11">
        <v>0</v>
      </c>
      <c r="X250" s="11">
        <f t="shared" si="34"/>
        <v>233.80355975895029</v>
      </c>
      <c r="Y250" s="11">
        <f t="shared" si="35"/>
        <v>336.78846108134508</v>
      </c>
      <c r="Z250" s="11">
        <f t="shared" si="36"/>
        <v>0</v>
      </c>
      <c r="AA250" s="11">
        <f t="shared" si="37"/>
        <v>0</v>
      </c>
      <c r="AB250" s="11">
        <f t="shared" si="38"/>
        <v>0</v>
      </c>
      <c r="AC250" s="11">
        <f t="shared" si="39"/>
        <v>336.78846108134508</v>
      </c>
    </row>
    <row r="251" spans="1:29" x14ac:dyDescent="0.25">
      <c r="A251" s="6" t="s">
        <v>52</v>
      </c>
      <c r="B251" s="3" t="s">
        <v>339</v>
      </c>
      <c r="C251" s="8">
        <v>8115.0466136927498</v>
      </c>
      <c r="D251" s="9">
        <v>81</v>
      </c>
      <c r="E251" s="9">
        <v>160</v>
      </c>
      <c r="F251" s="9">
        <v>241</v>
      </c>
      <c r="G251" s="8">
        <v>100</v>
      </c>
      <c r="H251" s="8">
        <v>0</v>
      </c>
      <c r="I251" s="8">
        <v>0</v>
      </c>
      <c r="J251" s="8">
        <v>0</v>
      </c>
      <c r="K251" s="10">
        <f t="shared" si="30"/>
        <v>100</v>
      </c>
      <c r="L251" s="10">
        <f t="shared" si="31"/>
        <v>0</v>
      </c>
      <c r="M251" s="10">
        <f t="shared" si="32"/>
        <v>0</v>
      </c>
      <c r="N251" s="10">
        <v>0</v>
      </c>
      <c r="O251" s="11">
        <v>243.44668519170924</v>
      </c>
      <c r="P251" s="11">
        <v>0</v>
      </c>
      <c r="Q251" s="11">
        <v>0</v>
      </c>
      <c r="R251" s="11">
        <v>0</v>
      </c>
      <c r="S251" s="11">
        <f t="shared" si="33"/>
        <v>243.44668519170924</v>
      </c>
      <c r="T251" s="11">
        <v>480.88234111942575</v>
      </c>
      <c r="U251" s="11">
        <v>0</v>
      </c>
      <c r="V251" s="11">
        <v>0</v>
      </c>
      <c r="W251" s="11">
        <v>0</v>
      </c>
      <c r="X251" s="11">
        <f t="shared" si="34"/>
        <v>480.88234111942575</v>
      </c>
      <c r="Y251" s="11">
        <f t="shared" si="35"/>
        <v>724.32902631113495</v>
      </c>
      <c r="Z251" s="11">
        <f t="shared" si="36"/>
        <v>0</v>
      </c>
      <c r="AA251" s="11">
        <f t="shared" si="37"/>
        <v>0</v>
      </c>
      <c r="AB251" s="11">
        <f t="shared" si="38"/>
        <v>0</v>
      </c>
      <c r="AC251" s="11">
        <f t="shared" si="39"/>
        <v>724.32902631113495</v>
      </c>
    </row>
    <row r="253" spans="1:29" ht="177.95" customHeight="1" x14ac:dyDescent="0.25">
      <c r="A253" s="18" t="s">
        <v>514</v>
      </c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</row>
    <row r="254" spans="1:29" x14ac:dyDescent="0.25">
      <c r="Y254" s="2"/>
      <c r="Z254" s="2"/>
      <c r="AA254" s="2"/>
      <c r="AB254" s="2"/>
      <c r="AC254" s="2"/>
    </row>
    <row r="255" spans="1:29" x14ac:dyDescent="0.25">
      <c r="Y255" s="2"/>
      <c r="Z255" s="2"/>
      <c r="AA255" s="2"/>
      <c r="AB255" s="2"/>
      <c r="AC255" s="2"/>
    </row>
    <row r="256" spans="1:29" x14ac:dyDescent="0.25">
      <c r="Y256" s="2"/>
      <c r="Z256" s="2"/>
      <c r="AA256" s="2"/>
      <c r="AB256" s="2"/>
      <c r="AC256" s="2"/>
    </row>
    <row r="257" spans="25:29" x14ac:dyDescent="0.25">
      <c r="Y257" s="2"/>
      <c r="Z257" s="2"/>
      <c r="AA257" s="2"/>
      <c r="AB257" s="2"/>
      <c r="AC257" s="2"/>
    </row>
  </sheetData>
  <mergeCells count="12">
    <mergeCell ref="O1:AC1"/>
    <mergeCell ref="A253:M253"/>
    <mergeCell ref="Y2:AC2"/>
    <mergeCell ref="O2:S2"/>
    <mergeCell ref="T2:X2"/>
    <mergeCell ref="G1:N1"/>
    <mergeCell ref="D1:F2"/>
    <mergeCell ref="A1:A3"/>
    <mergeCell ref="B1:B3"/>
    <mergeCell ref="C1:C3"/>
    <mergeCell ref="G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Cogitatio</cp:lastModifiedBy>
  <cp:lastPrinted>2019-10-23T16:43:14Z</cp:lastPrinted>
  <dcterms:created xsi:type="dcterms:W3CDTF">2019-07-03T12:36:04Z</dcterms:created>
  <dcterms:modified xsi:type="dcterms:W3CDTF">2021-02-25T09:46:53Z</dcterms:modified>
</cp:coreProperties>
</file>